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nste\Desktop\Marché -2024\Marché 05-2024\AO 05-2024 PDF\"/>
    </mc:Choice>
  </mc:AlternateContent>
  <xr:revisionPtr revIDLastSave="0" documentId="13_ncr:1_{8A062DA9-D439-4148-AA78-C94DA72923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IMATION 1" sheetId="1" r:id="rId1"/>
  </sheets>
  <definedNames>
    <definedName name="_xlnm.Print_Titles" localSheetId="0">'ESTIMATION 1'!$4:$4</definedName>
    <definedName name="_xlnm.Print_Area" localSheetId="0">'ESTIMATION 1'!$A$1:$F$270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gwRTIfDxH9PnTB4pJ6qSId+tc2rA=="/>
    </ext>
  </extLst>
</workbook>
</file>

<file path=xl/calcChain.xml><?xml version="1.0" encoding="utf-8"?>
<calcChain xmlns="http://schemas.openxmlformats.org/spreadsheetml/2006/main">
  <c r="F188" i="1" l="1"/>
  <c r="F201" i="1" l="1"/>
  <c r="F187" i="1"/>
  <c r="F186" i="1"/>
  <c r="F185" i="1"/>
  <c r="F184" i="1"/>
  <c r="F183" i="1"/>
  <c r="F182" i="1"/>
  <c r="F181" i="1"/>
  <c r="F180" i="1"/>
  <c r="F179" i="1"/>
  <c r="F172" i="1"/>
  <c r="F141" i="1"/>
  <c r="F61" i="1" l="1"/>
  <c r="F37" i="1" l="1"/>
  <c r="F240" i="1"/>
  <c r="F207" i="1"/>
  <c r="F26" i="1"/>
  <c r="F252" i="1"/>
  <c r="F237" i="1"/>
  <c r="F236" i="1"/>
  <c r="F235" i="1"/>
  <c r="F234" i="1"/>
  <c r="F233" i="1"/>
  <c r="F232" i="1"/>
  <c r="F231" i="1"/>
  <c r="F230" i="1"/>
  <c r="F229" i="1"/>
  <c r="F221" i="1"/>
  <c r="F220" i="1"/>
  <c r="F219" i="1"/>
  <c r="F218" i="1"/>
  <c r="F217" i="1"/>
  <c r="F215" i="1"/>
  <c r="F211" i="1"/>
  <c r="F213" i="1"/>
  <c r="F212" i="1"/>
  <c r="F208" i="1"/>
  <c r="F206" i="1"/>
  <c r="F205" i="1"/>
  <c r="F204" i="1"/>
  <c r="F203" i="1"/>
  <c r="F199" i="1"/>
  <c r="F198" i="1"/>
  <c r="F197" i="1"/>
  <c r="F196" i="1"/>
  <c r="F195" i="1"/>
  <c r="F194" i="1"/>
  <c r="F193" i="1"/>
  <c r="F192" i="1"/>
  <c r="F177" i="1"/>
  <c r="F176" i="1"/>
  <c r="F175" i="1"/>
  <c r="F174" i="1"/>
  <c r="F151" i="1"/>
  <c r="F152" i="1"/>
  <c r="F251" i="1"/>
  <c r="F140" i="1"/>
  <c r="F139" i="1"/>
  <c r="F129" i="1"/>
  <c r="F130" i="1"/>
  <c r="F131" i="1"/>
  <c r="F132" i="1"/>
  <c r="F133" i="1"/>
  <c r="F123" i="1"/>
  <c r="F124" i="1"/>
  <c r="F122" i="1"/>
  <c r="F99" i="1"/>
  <c r="F105" i="1"/>
  <c r="F96" i="1"/>
  <c r="F111" i="1"/>
  <c r="F34" i="1"/>
  <c r="F33" i="1"/>
  <c r="F32" i="1"/>
  <c r="F16" i="1"/>
  <c r="F11" i="1"/>
  <c r="F60" i="1"/>
  <c r="F244" i="1" l="1"/>
  <c r="F253" i="1"/>
  <c r="F246" i="1"/>
  <c r="F247" i="1"/>
  <c r="F210" i="1"/>
  <c r="A252" i="1"/>
  <c r="F243" i="1"/>
  <c r="F245" i="1"/>
  <c r="F225" i="1"/>
  <c r="F226" i="1"/>
  <c r="F227" i="1"/>
  <c r="F238" i="1" l="1"/>
  <c r="F191" i="1" l="1"/>
  <c r="F171" i="1"/>
  <c r="F170" i="1"/>
  <c r="F169" i="1"/>
  <c r="F168" i="1"/>
  <c r="F167" i="1"/>
  <c r="F165" i="1"/>
  <c r="F164" i="1"/>
  <c r="F162" i="1"/>
  <c r="F161" i="1"/>
  <c r="F160" i="1"/>
  <c r="F159" i="1"/>
  <c r="F158" i="1"/>
  <c r="F157" i="1"/>
  <c r="F156" i="1"/>
  <c r="F155" i="1"/>
  <c r="F154" i="1"/>
  <c r="F150" i="1"/>
  <c r="F149" i="1"/>
  <c r="F148" i="1"/>
  <c r="F147" i="1"/>
  <c r="F145" i="1"/>
  <c r="F144" i="1"/>
  <c r="F142" i="1"/>
  <c r="F138" i="1"/>
  <c r="F137" i="1"/>
  <c r="F136" i="1"/>
  <c r="F135" i="1"/>
  <c r="F128" i="1"/>
  <c r="F127" i="1"/>
  <c r="F125" i="1"/>
  <c r="F118" i="1"/>
  <c r="F117" i="1"/>
  <c r="F116" i="1"/>
  <c r="F115" i="1"/>
  <c r="F114" i="1"/>
  <c r="F112" i="1"/>
  <c r="F110" i="1"/>
  <c r="F109" i="1"/>
  <c r="F108" i="1"/>
  <c r="F106" i="1"/>
  <c r="F104" i="1"/>
  <c r="F103" i="1"/>
  <c r="F98" i="1"/>
  <c r="F97" i="1"/>
  <c r="F95" i="1"/>
  <c r="F94" i="1"/>
  <c r="F93" i="1"/>
  <c r="F92" i="1"/>
  <c r="F91" i="1"/>
  <c r="F90" i="1"/>
  <c r="F89" i="1"/>
  <c r="F86" i="1"/>
  <c r="F85" i="1"/>
  <c r="F84" i="1"/>
  <c r="F81" i="1"/>
  <c r="F80" i="1"/>
  <c r="F79" i="1"/>
  <c r="F78" i="1"/>
  <c r="F77" i="1"/>
  <c r="F75" i="1"/>
  <c r="F74" i="1"/>
  <c r="F73" i="1"/>
  <c r="F72" i="1"/>
  <c r="F71" i="1"/>
  <c r="F70" i="1"/>
  <c r="F69" i="1"/>
  <c r="F68" i="1"/>
  <c r="F67" i="1"/>
  <c r="F66" i="1"/>
  <c r="F65" i="1"/>
  <c r="F59" i="1"/>
  <c r="F58" i="1"/>
  <c r="F57" i="1"/>
  <c r="F56" i="1"/>
  <c r="F55" i="1"/>
  <c r="F54" i="1"/>
  <c r="F52" i="1"/>
  <c r="F51" i="1"/>
  <c r="F50" i="1"/>
  <c r="F48" i="1"/>
  <c r="F47" i="1"/>
  <c r="F46" i="1"/>
  <c r="F44" i="1"/>
  <c r="F43" i="1"/>
  <c r="F42" i="1"/>
  <c r="F40" i="1"/>
  <c r="F39" i="1"/>
  <c r="F36" i="1"/>
  <c r="F31" i="1"/>
  <c r="F30" i="1"/>
  <c r="F29" i="1"/>
  <c r="F27" i="1"/>
  <c r="F25" i="1"/>
  <c r="F22" i="1"/>
  <c r="F21" i="1"/>
  <c r="F15" i="1"/>
  <c r="F17" i="1"/>
  <c r="F20" i="1"/>
  <c r="F19" i="1"/>
  <c r="F14" i="1"/>
  <c r="F13" i="1"/>
  <c r="F10" i="1"/>
  <c r="F9" i="1"/>
  <c r="F8" i="1"/>
  <c r="F7" i="1"/>
  <c r="F189" i="1" l="1"/>
  <c r="F260" i="1" s="1"/>
  <c r="F63" i="1"/>
  <c r="F255" i="1" s="1"/>
  <c r="F100" i="1"/>
  <c r="F258" i="1" s="1"/>
  <c r="F222" i="1"/>
  <c r="F261" i="1" s="1"/>
  <c r="F82" i="1"/>
  <c r="F256" i="1" s="1"/>
  <c r="F87" i="1"/>
  <c r="F257" i="1" s="1"/>
  <c r="F241" i="1"/>
  <c r="F263" i="1" s="1"/>
  <c r="F265" i="1"/>
  <c r="F119" i="1"/>
  <c r="F259" i="1" s="1"/>
  <c r="F262" i="1"/>
  <c r="F248" i="1"/>
  <c r="F264" i="1" s="1"/>
  <c r="F267" i="1" l="1"/>
  <c r="F268" i="1" s="1"/>
  <c r="F269" i="1" s="1"/>
</calcChain>
</file>

<file path=xl/sharedStrings.xml><?xml version="1.0" encoding="utf-8"?>
<sst xmlns="http://schemas.openxmlformats.org/spreadsheetml/2006/main" count="468" uniqueCount="274">
  <si>
    <t>DESIGNATION DES OUVRAGES</t>
  </si>
  <si>
    <t>U</t>
  </si>
  <si>
    <t xml:space="preserve">QUANTITE </t>
  </si>
  <si>
    <t>PRIX UNITAIRE</t>
  </si>
  <si>
    <t>PRIX TOTAL</t>
  </si>
  <si>
    <t>I - GROS ŒUVRES</t>
  </si>
  <si>
    <t>TERRASSEMENTS ET REMBLAIS</t>
  </si>
  <si>
    <t>M2</t>
  </si>
  <si>
    <t>M3</t>
  </si>
  <si>
    <t xml:space="preserve">Béton de propreté </t>
  </si>
  <si>
    <t>Béton pour béton armé en fondation</t>
  </si>
  <si>
    <t>KG</t>
  </si>
  <si>
    <t>Arase étanche en feutre bitumineux</t>
  </si>
  <si>
    <t>Traversées dans voile en béton armé ou maçonneries</t>
  </si>
  <si>
    <t>Etanchéité verticale des voiles enterrés</t>
  </si>
  <si>
    <t>RESEAUX SOUS DALLAGE</t>
  </si>
  <si>
    <t>Canalisations en PVC type assainissement série I</t>
  </si>
  <si>
    <t xml:space="preserve">Diamètre 200mm </t>
  </si>
  <si>
    <t>ML</t>
  </si>
  <si>
    <t>Caniveaux en béton armé de 40cm de largeur avec tampon en béton armé</t>
  </si>
  <si>
    <t>Regards borgnes ou visitables en béton Armé</t>
  </si>
  <si>
    <t>DALLAGES ET FORMES</t>
  </si>
  <si>
    <t>Hérissonnage en pierre sèche ou tout venant de 20 cm d'épaisseur</t>
  </si>
  <si>
    <t>Forme en béton armé y compris aciers De 13 à 15 cm d'épaisseur</t>
  </si>
  <si>
    <t>BETON ET ACIER EN SUPERSTRUCTURE</t>
  </si>
  <si>
    <t>Béton pour béton armé en élévation</t>
  </si>
  <si>
    <t xml:space="preserve">Aciers à haute adhérence pour B.A en élévation </t>
  </si>
  <si>
    <t xml:space="preserve">Planchers préfabriqués en hourdis creux </t>
  </si>
  <si>
    <t xml:space="preserve">De  15+5cm </t>
  </si>
  <si>
    <t xml:space="preserve">De  20+5cm </t>
  </si>
  <si>
    <t xml:space="preserve">De  25+5cm </t>
  </si>
  <si>
    <t>MAÇONNERIES ET CLOISONNEMENTS</t>
  </si>
  <si>
    <t xml:space="preserve">ENDUIT </t>
  </si>
  <si>
    <t xml:space="preserve">Enduits extérieurs au mortier de ciment sur murs et plafonds </t>
  </si>
  <si>
    <t xml:space="preserve">Enduit intérieur au mortier de ciment sur murs et plafonds </t>
  </si>
  <si>
    <t>OUVRAGES DIVERS</t>
  </si>
  <si>
    <t>Dallettes en B.A de 8 cm à 15 cm d'épaisseur y/c acier</t>
  </si>
  <si>
    <t>Renformis de placards</t>
  </si>
  <si>
    <t>Appuis de fenêtres de toute largeur</t>
  </si>
  <si>
    <t>Ml</t>
  </si>
  <si>
    <t>Souche technique en terrasses de toutes dimensions</t>
  </si>
  <si>
    <t xml:space="preserve">Mise à la terre </t>
  </si>
  <si>
    <t>TOTAL LOT I - GROS ŒUVRE</t>
  </si>
  <si>
    <t xml:space="preserve">II- ETANCHEITE </t>
  </si>
  <si>
    <t xml:space="preserve">Forme de pente y compris Chape de lissage </t>
  </si>
  <si>
    <t>Ecran par vapeur</t>
  </si>
  <si>
    <t>Isolation Thermique en polystyrène extrudé XPS de 40mm d'épaisseur</t>
  </si>
  <si>
    <t xml:space="preserve">Étanchéité en bicouche </t>
  </si>
  <si>
    <t>Étanchéité des relevés en bicouche y compris gorge pour solin</t>
  </si>
  <si>
    <t>Protection des relevés en mortier de ciment grillagé</t>
  </si>
  <si>
    <t xml:space="preserve">Étanchéité  auto-protégée </t>
  </si>
  <si>
    <t xml:space="preserve">Étanchéité légère des salles d'eaux </t>
  </si>
  <si>
    <t>Étanchéité des jardinières sur terrasse y compris relevés</t>
  </si>
  <si>
    <t xml:space="preserve">Gargouilles et crapaudine </t>
  </si>
  <si>
    <t>Descente des eaux pluviales en PVC y compris habillage en maçonnerie</t>
  </si>
  <si>
    <t>Diamètre 160</t>
  </si>
  <si>
    <t>Diamètre 125</t>
  </si>
  <si>
    <t>Diamètre 110</t>
  </si>
  <si>
    <t>Diamètre 100</t>
  </si>
  <si>
    <t xml:space="preserve">Traversée ou trop plein </t>
  </si>
  <si>
    <t xml:space="preserve">TOTAL LOT II - ETANCHEITE </t>
  </si>
  <si>
    <t>III- FAUX PLAFOND</t>
  </si>
  <si>
    <t>Faux plafonds en staff lisse y/c joints creux</t>
  </si>
  <si>
    <t xml:space="preserve"> Faux plafonds en Plaque acoustique delta perforé</t>
  </si>
  <si>
    <t>TOTAL LOT III - FAUX PLAFOND</t>
  </si>
  <si>
    <t>IV- REVETEMENT DE SOLS  ET MURS</t>
  </si>
  <si>
    <t>Revêtement des paillasses en Marbre local</t>
  </si>
  <si>
    <t>Revêtement mural en carreaux porcelaine 30x60 cm y compris frise décorative.</t>
  </si>
  <si>
    <t>Revêtement mural Plaques acoustiques et Plaques de plâtre BA13</t>
  </si>
  <si>
    <t>Revêtement en tuile en terre cuite</t>
  </si>
  <si>
    <t>ENS</t>
  </si>
  <si>
    <t>V- MENUISERIE BOIS, ALUMINIUM ET METALLIQUE</t>
  </si>
  <si>
    <t>MENUISERIE BOIS</t>
  </si>
  <si>
    <t xml:space="preserve">Portes coupe feu </t>
  </si>
  <si>
    <t>MENUISERIE ALUMINIUM</t>
  </si>
  <si>
    <t>Cloison vitrée fixe</t>
  </si>
  <si>
    <t>Revêtement de façades en tôle ALUCOBOND</t>
  </si>
  <si>
    <t>MENUISERIE METALLIQUE</t>
  </si>
  <si>
    <t xml:space="preserve">Porte métallique PM </t>
  </si>
  <si>
    <t>Mât drapeau</t>
  </si>
  <si>
    <t>TOTAL LOT V- MENUISERIE BOIS, ALUMINIUM ET METALLIQUE</t>
  </si>
  <si>
    <t>VI- COURANTS FORTS &amp; COURANTS FAIBLES</t>
  </si>
  <si>
    <t xml:space="preserve">I- ELECTRICITE  </t>
  </si>
  <si>
    <t>LIAISON EQUIPOTENTIELLE PRINCIPALE</t>
  </si>
  <si>
    <t>LIAISON EQUIPOTENTIELLE SECONDAIRE</t>
  </si>
  <si>
    <t>BOITE DE COUPURE ET DE DISTRIBUTION</t>
  </si>
  <si>
    <t>ARMOIRE GENERALE BASSE TENSION Y COMPRIS INVERSEUR DE SOURCES</t>
  </si>
  <si>
    <t>Alimentations spécifiques</t>
  </si>
  <si>
    <t xml:space="preserve">REGARDS DE TIRAGE </t>
  </si>
  <si>
    <t>Regard électrique  0,80 x 0,80 x 1,00 m.</t>
  </si>
  <si>
    <t>Regard informatique  0,60 x 0,60 x 0,60 m.</t>
  </si>
  <si>
    <t>LIGNES TERMINALES</t>
  </si>
  <si>
    <t>Foyer simple allumage</t>
  </si>
  <si>
    <t>Foyer sur va-et-vient</t>
  </si>
  <si>
    <t>Foyer supplémentaire</t>
  </si>
  <si>
    <t>LUSTRERIE</t>
  </si>
  <si>
    <t xml:space="preserve">LUMINAIRE ENCASTRE LED 30X120CM </t>
  </si>
  <si>
    <t xml:space="preserve">HUBLOT MURAL ÉTANCHE LED 26W </t>
  </si>
  <si>
    <t>REGLETTE SANITAIRE TUBE FLUORESCENT T5 24W</t>
  </si>
  <si>
    <t>PROJECTEUR LED 100W</t>
  </si>
  <si>
    <t xml:space="preserve">LAMPADAIRE LED  </t>
  </si>
  <si>
    <t>ECLAIRAGE DE SECURITE</t>
  </si>
  <si>
    <t>BLOC DE BALISAGE 70 LM</t>
  </si>
  <si>
    <t>BLOC D’AMBIANCE 360 LM</t>
  </si>
  <si>
    <t>Ens</t>
  </si>
  <si>
    <t>CENTRALE DE DETECTION INCENDIE TYPE 4</t>
  </si>
  <si>
    <t>TOTAL LOT VI- COURANTS FORTS &amp; COURANTS FAIBLES</t>
  </si>
  <si>
    <t>VII- PLOMBERIE SANITAIRE -PROTECTION INCENDIE-ARROSAGE-ASSAINISSEMENT</t>
  </si>
  <si>
    <t>APPAREILS SANITAIRES</t>
  </si>
  <si>
    <t>TOTAL LOT VI- PLOMBERIE SANITAIRE -PROTECTION INCENDIE-ARROSAGE-ASSAINISSEMENT</t>
  </si>
  <si>
    <t>TOTAL LOT VIII- CLIMATISATION-VENTILATION ET DÉSENFUMAGE</t>
  </si>
  <si>
    <t>IX- ASCENSEURS ET MONTE CHARGES</t>
  </si>
  <si>
    <t>TOTAL LOT IX- ASCENSEURS ET MONTE CHARGES</t>
  </si>
  <si>
    <t xml:space="preserve">Peinture Vinylique extérieure  sur mur et plafond </t>
  </si>
  <si>
    <t xml:space="preserve">Peinture Glycérophtalique laquée sur murs et plafonds </t>
  </si>
  <si>
    <t>Peinture Glycérophtalique laquée sur menuiserie métallique</t>
  </si>
  <si>
    <t>XI- AMÉNAGEMENT EXTÉRIEUR</t>
  </si>
  <si>
    <t>REVETEMENTS EXTERIEUR</t>
  </si>
  <si>
    <t>TOTAL LOT XI - AMÉNAGEMENT EXTÉRIEUR</t>
  </si>
  <si>
    <t>TOTAL LOT IV- REVETEMENT DE SOLS  ET MURS</t>
  </si>
  <si>
    <t>TOTAL LOT VII-PLOMBERIE SANITAIRE -PROTECTION INCENDIE-ARROSAGE-ASSAINISSEMENT</t>
  </si>
  <si>
    <t>TOTAL LOT IX-ASCENSEURS ET MONTE CHARGES</t>
  </si>
  <si>
    <t>TOTAL LOT XI- AMÉNAGEMENT EXTÉRIEUR</t>
  </si>
  <si>
    <t xml:space="preserve">Faux plafonds en plaque modulaire de 60x60cm </t>
  </si>
  <si>
    <t>N°des   prix</t>
  </si>
  <si>
    <t>Chemins de câble perfore toute section</t>
  </si>
  <si>
    <t xml:space="preserve">Enduit au plâtre taloché sous plafonds  </t>
  </si>
  <si>
    <t>Protection d'étanchéite par dallettes</t>
  </si>
  <si>
    <t>APPLIQUE ARTISANALE 36W</t>
  </si>
  <si>
    <t>TOTAL LOT X- PEINTURE</t>
  </si>
  <si>
    <t>X- PEINTURE</t>
  </si>
  <si>
    <t xml:space="preserve">bordereau des prix détail estimatif </t>
  </si>
  <si>
    <t>Fouille en tranchées ou en puits ou en rigole dans tout terrain Y/C   rocher.</t>
  </si>
  <si>
    <t>Evacuation des déblais ou mise en remblais</t>
  </si>
  <si>
    <t>Tout venant compacté</t>
  </si>
  <si>
    <t>Maçonnerie de moellons  en fondation</t>
  </si>
  <si>
    <t>cloison simple 8T</t>
  </si>
  <si>
    <t>Murs en agglos  de 20 cm.</t>
  </si>
  <si>
    <t>Façon de dessus et nez d'acrotère et dallette couvre joint</t>
  </si>
  <si>
    <t>Branchement sur réseau d’égout existant</t>
  </si>
  <si>
    <t>Revêtement de sol en carreaux  Compacto 40x40 cm</t>
  </si>
  <si>
    <t>Revêtement sols en zellige beldi type kora o bouchon</t>
  </si>
  <si>
    <t>Revêtement  mur en zellige beldi type mtamen</t>
  </si>
  <si>
    <t>Marche et contre marche en marbre local y/c plinthes</t>
  </si>
  <si>
    <t>Porte isoplane en bois de toutes dimenssions y/c toutes sujestions</t>
  </si>
  <si>
    <t>Placard en bois de toutes dimenssions y/c toutes sujestions</t>
  </si>
  <si>
    <t>Habillage en bois</t>
  </si>
  <si>
    <t>Mur rideau en aluminium de toutes dimenssions y/c toutes sujestions</t>
  </si>
  <si>
    <t>Fenêtre et baies en aluminium de toutes dimensions y/c toutes sujestions</t>
  </si>
  <si>
    <t>Grille de défense en en Tôle Coupe laze</t>
  </si>
  <si>
    <t>verrière en aluminium de toutes dimenssions y/c toutes sujestions</t>
  </si>
  <si>
    <t>TABLEAU TGBT</t>
  </si>
  <si>
    <t>Branchement au réseaux existant</t>
  </si>
  <si>
    <t>TABLEAU DE PROTECTION</t>
  </si>
  <si>
    <t>CABLES DE BRANCHEMENT ET DE DISTRIBUTION</t>
  </si>
  <si>
    <t>CABLE U1000 RVFV  (4X50 mm²+T)</t>
  </si>
  <si>
    <t>CABLE U1000 RVFV  (4X35 mm²+T)</t>
  </si>
  <si>
    <t>CABLES U1000 RO2V 3x10 MM²</t>
  </si>
  <si>
    <t>CABLES U1000 RO2V 3x2,5 MM²</t>
  </si>
  <si>
    <t xml:space="preserve">ALIMENTATION CENTRALE DETECTION INCENDIE </t>
  </si>
  <si>
    <t>ALIMENTATION  REPARTITEUR INFORMATIQUE</t>
  </si>
  <si>
    <t>ALIMENTATION DU SYSTEME VIDEO SURVEILLANCE</t>
  </si>
  <si>
    <t>ALIMENTATION SPLIT SYSTÈME</t>
  </si>
  <si>
    <t>ALIMENTATION VIDEOPROJECTEUR</t>
  </si>
  <si>
    <t>ALIMENTATION CAISSON D'EXTRACTION</t>
  </si>
  <si>
    <t xml:space="preserve">LUMINAIRE LED ENCASTRÈ 60X60CM  </t>
  </si>
  <si>
    <t>Foyer bouton poussoir</t>
  </si>
  <si>
    <t>Prise de Force</t>
  </si>
  <si>
    <t>Spot LED encastré fixe   18W</t>
  </si>
  <si>
    <t xml:space="preserve">APPLIQUE MURALE  ESCALIER </t>
  </si>
  <si>
    <t>DETECTEURS OPTIQUES DE FUMEE ADRESSABLES</t>
  </si>
  <si>
    <t xml:space="preserve"> INDICATEURS D’ACTION </t>
  </si>
  <si>
    <t>DECLENCHEURS MANUELS ADRESSABLES</t>
  </si>
  <si>
    <t>DIFFUSEUR D’ALARME GENERALE SELECTIVE</t>
  </si>
  <si>
    <t>CAMERA IP FIXE DOME INTERIEURE 4MP</t>
  </si>
  <si>
    <t>CAMERA IP EXTERIEURE 4MP</t>
  </si>
  <si>
    <t>ENREGISTREUR VIDEO EN RESEAU 16 CHANNEL</t>
  </si>
  <si>
    <t>ECRAN D'AFFICHAGE</t>
  </si>
  <si>
    <t>Tube en polyéthylène PEHD diamétre 24/32 mm</t>
  </si>
  <si>
    <t>Tube en PPR diamétre 26/40 mm</t>
  </si>
  <si>
    <t>Tube en PPR diamétre 21/32 mm</t>
  </si>
  <si>
    <t>Coffret de distribution 2 collecteurs 4 DEP EF/2 DEP EC</t>
  </si>
  <si>
    <t>Coffret de distribution 1 collecteur 4 DEP EF</t>
  </si>
  <si>
    <t>Coffret de distribution 2 collecteurs 2 DEP EF/2 DEP EC</t>
  </si>
  <si>
    <t xml:space="preserve"> Vanne d'arrêt TOUT DIAMETRE</t>
  </si>
  <si>
    <t>EVACUATION</t>
  </si>
  <si>
    <t>Siphon de sol sans platine 150 mm x 150 mm</t>
  </si>
  <si>
    <t xml:space="preserve">Lavabo vasque à poser </t>
  </si>
  <si>
    <t>Lavabo vasque PMR</t>
  </si>
  <si>
    <t xml:space="preserve">WC à l’anglaise </t>
  </si>
  <si>
    <t>WC à l’anglaise PMR</t>
  </si>
  <si>
    <t>ACCESSOIRES SANITAIRES</t>
  </si>
  <si>
    <t>Porte papier hygienique</t>
  </si>
  <si>
    <t xml:space="preserve">Distributeur de savon liquide </t>
  </si>
  <si>
    <t>Porte balai</t>
  </si>
  <si>
    <t xml:space="preserve">Sèche-mains électrique  </t>
  </si>
  <si>
    <t>PRODUCTION EAU CHAUDE SANITAIRE</t>
  </si>
  <si>
    <t>Chauffe-eau solaire de 150 litre</t>
  </si>
  <si>
    <t>PROTECTION CONTRE L'INCENDIE</t>
  </si>
  <si>
    <t>TUBE EN ACIER GALVANISE DN 40/49</t>
  </si>
  <si>
    <t>EXTINCTEUR A EAU PULVERISEE 6 LITRES</t>
  </si>
  <si>
    <t>EXTINCTEUR A DIOXYDE DE CARBONE 6 LITRES</t>
  </si>
  <si>
    <t>EXTINCTEUR DE POUDRE ABC 5 LITRES</t>
  </si>
  <si>
    <t xml:space="preserve">VIII-CLIMATISATION - EQUIPEMENTS VENTILATION MECANIQUE CONTROLEE (VMC) </t>
  </si>
  <si>
    <t>I-SPLIT-SYSTEM MURAL INVERTER Y/C TUYAUTERIE EN CUIVRE CALORIFIGEE</t>
  </si>
  <si>
    <t>II-VMC</t>
  </si>
  <si>
    <t>Gaine circulaire en tôle spiralée diamétre 100</t>
  </si>
  <si>
    <t>Gaine circulaire en tôle spiralée diamétre 125</t>
  </si>
  <si>
    <t>Gaine circulaire en tôle spiralée diamétre 160</t>
  </si>
  <si>
    <t>Gaine circulaire en tôle spiralée diamétre 200</t>
  </si>
  <si>
    <t>Gaine circulaire en tôle spiralée diamétre 250</t>
  </si>
  <si>
    <t xml:space="preserve">Ventouse circulaire de 30 à 90 m3/h </t>
  </si>
  <si>
    <t>Grille d'extraction débit 200 à 230 m3/h</t>
  </si>
  <si>
    <t>Volet de réglage diamétre 160</t>
  </si>
  <si>
    <t>Caisson d'extraction débit de  600 m3/h à 800m3/h</t>
  </si>
  <si>
    <t>Fouilles en pleine masse dans tous terrains y/c rocher</t>
  </si>
  <si>
    <t>Béton et Maçonnerie en fondation</t>
  </si>
  <si>
    <t xml:space="preserve"> Béton banché</t>
  </si>
  <si>
    <t>Béton armé en fondations</t>
  </si>
  <si>
    <t>Acier TOR en fondations.</t>
  </si>
  <si>
    <t xml:space="preserve">Diamètre 315mm </t>
  </si>
  <si>
    <t xml:space="preserve">Regard De 40x40 cm, section intérieure </t>
  </si>
  <si>
    <t xml:space="preserve">Regard  De 50x50 cm, section intérieure </t>
  </si>
  <si>
    <t xml:space="preserve">Regard De 60x60 cm, section intérieure </t>
  </si>
  <si>
    <t xml:space="preserve">Regard De 60x60 cm, section extérieure </t>
  </si>
  <si>
    <t xml:space="preserve">Regard De 80x80 cm, section extérieure </t>
  </si>
  <si>
    <t xml:space="preserve">Regard De 100x100 cm, section extérieure </t>
  </si>
  <si>
    <t>a</t>
  </si>
  <si>
    <t>b</t>
  </si>
  <si>
    <t>c</t>
  </si>
  <si>
    <t>Receveur de douche</t>
  </si>
  <si>
    <t>Revêtement en REV-SOL</t>
  </si>
  <si>
    <t>TRAVAUX DE CONSTRUCTION D’UN BLOC ADMINISTRATIF A L’ECOLE NORMALE SUPERIEURE RELEVANT DE L’UNIVERSITE SIDI MOHAMED BEN ABDELLAH DE FES (LOT UNIQUE)</t>
  </si>
  <si>
    <t>DEMOLITION ET DECAPAGE DES OUVRAGES EXISTANTS DE TOUTE NATURE Y/C TRANSPORT AUX DECHARGES PUBLIQUES</t>
  </si>
  <si>
    <t>Double cloisons 8+12 trous</t>
  </si>
  <si>
    <t>d</t>
  </si>
  <si>
    <t xml:space="preserve">Plinthes en carreaux compacto </t>
  </si>
  <si>
    <t>Habillage façade en pierre de taza</t>
  </si>
  <si>
    <t>Fontaine en zellige beldi</t>
  </si>
  <si>
    <t>Trottoir périphérique</t>
  </si>
  <si>
    <t>Gros béton en fondation</t>
  </si>
  <si>
    <t>Ft</t>
  </si>
  <si>
    <t>Garde corps en inox</t>
  </si>
  <si>
    <t>Main courante en inox</t>
  </si>
  <si>
    <t>FOURNITURE ET POSE D’ASCENCEUR 450KG</t>
  </si>
  <si>
    <t>Trottoirs et allées en béton y/c Acier</t>
  </si>
  <si>
    <t>ALIMENTATION CHAUFFE EAU SOLAIRE</t>
  </si>
  <si>
    <t>Prise de courant</t>
  </si>
  <si>
    <t>II-DETECTION INCENDIE</t>
  </si>
  <si>
    <t>III -SYSTÈME DE VIDEOSURVEILLANCE</t>
  </si>
  <si>
    <t>IV-TELEPHONE ET INFORMATIQUE</t>
  </si>
  <si>
    <t>CABLAGE POUR DETECTION INCENDIE</t>
  </si>
  <si>
    <t>Robinet de puisage</t>
  </si>
  <si>
    <t>Evier de cuisine</t>
  </si>
  <si>
    <t>ROBINET D'INCENDIE ARME (RIA)</t>
  </si>
  <si>
    <t xml:space="preserve">Climatiseur Réversible de 9 000 btu/h </t>
  </si>
  <si>
    <t xml:space="preserve"> Climatiseur Réversible de 12 000 btu/h </t>
  </si>
  <si>
    <t xml:space="preserve"> Climatiseur Réversible de 18 000 btu/h </t>
  </si>
  <si>
    <t>Peinture Vinylique intérieure sur  murs et plafonds</t>
  </si>
  <si>
    <t>Cable en fibre optique</t>
  </si>
  <si>
    <t>Sous répartiteurs</t>
  </si>
  <si>
    <t>Cordons de brassage</t>
  </si>
  <si>
    <t>Switch module fibre complet 24 ports GB</t>
  </si>
  <si>
    <t>Tiroir  optique</t>
  </si>
  <si>
    <t>Switch avec convertisseur 24 ports GB</t>
  </si>
  <si>
    <t>Tubage informatique et téléphonique Y/C filerie et boite de branchement</t>
  </si>
  <si>
    <t>Armoire de brassage VDI19"FTP</t>
  </si>
  <si>
    <t>Prise informatique RJ45</t>
  </si>
  <si>
    <t>TOTAL LOT IV - REVETEMENT DE SOLS  ET MURS</t>
  </si>
  <si>
    <t>MONTANT TOTAL H.T</t>
  </si>
  <si>
    <t>MONTANT TVA 20%</t>
  </si>
  <si>
    <t>MONTANT TOTAL T.T.C</t>
  </si>
  <si>
    <t>VIDEO PROJECTEUR 4500 LUMENS AVEC SUPPORT ORIENTABLE ET ECRAN DE PROJECTION</t>
  </si>
  <si>
    <t>Vernis  polyuréthanne sur bois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</si>
</sst>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.00\ _€_-;\-* #,##0.00\ _€_-;_-* &quot;-&quot;??\ _€_-;_-@"/>
    <numFmt numFmtId="166" formatCode="_-* #,##0\ _€_-;\-* #,##0\ _€_-;_-* &quot;-&quot;??\ _€_-;_-@"/>
  </numFmts>
  <fonts count="10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4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4"/>
    <xf numFmtId="0" fontId="2" fillId="0" borderId="4" applyNumberFormat="0" applyBorder="0" applyProtection="0"/>
  </cellStyleXfs>
  <cellXfs count="102">
    <xf numFmtId="0" fontId="0" fillId="0" borderId="0" xfId="0" applyFont="1" applyAlignment="1"/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/>
    <xf numFmtId="165" fontId="3" fillId="0" borderId="1" xfId="0" applyNumberFormat="1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165" fontId="3" fillId="0" borderId="5" xfId="0" applyNumberFormat="1" applyFont="1" applyFill="1" applyBorder="1" applyAlignment="1">
      <alignment horizontal="center"/>
    </xf>
    <xf numFmtId="165" fontId="3" fillId="0" borderId="5" xfId="0" applyNumberFormat="1" applyFont="1" applyFill="1" applyBorder="1" applyAlignment="1">
      <alignment horizontal="right"/>
    </xf>
    <xf numFmtId="1" fontId="3" fillId="0" borderId="5" xfId="0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wrapText="1"/>
    </xf>
    <xf numFmtId="4" fontId="3" fillId="0" borderId="5" xfId="1" applyNumberFormat="1" applyFont="1" applyFill="1" applyBorder="1" applyAlignment="1">
      <alignment horizontal="right" vertical="center" wrapText="1"/>
    </xf>
    <xf numFmtId="0" fontId="3" fillId="0" borderId="5" xfId="2" applyFont="1" applyFill="1" applyBorder="1" applyAlignment="1">
      <alignment vertical="top"/>
    </xf>
    <xf numFmtId="0" fontId="3" fillId="0" borderId="5" xfId="1" applyFont="1" applyFill="1" applyBorder="1" applyAlignment="1">
      <alignment horizontal="justify" vertical="center" wrapText="1"/>
    </xf>
    <xf numFmtId="165" fontId="3" fillId="0" borderId="5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 wrapText="1"/>
    </xf>
    <xf numFmtId="165" fontId="4" fillId="0" borderId="11" xfId="0" applyNumberFormat="1" applyFont="1" applyFill="1" applyBorder="1" applyAlignment="1">
      <alignment vertical="center" wrapText="1"/>
    </xf>
    <xf numFmtId="165" fontId="4" fillId="0" borderId="12" xfId="0" applyNumberFormat="1" applyFont="1" applyFill="1" applyBorder="1" applyAlignment="1">
      <alignment horizontal="right" vertical="center" wrapText="1"/>
    </xf>
    <xf numFmtId="165" fontId="4" fillId="0" borderId="13" xfId="0" applyNumberFormat="1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165" fontId="4" fillId="0" borderId="15" xfId="0" applyNumberFormat="1" applyFont="1" applyFill="1" applyBorder="1" applyAlignment="1">
      <alignment vertical="center" wrapText="1"/>
    </xf>
    <xf numFmtId="165" fontId="4" fillId="0" borderId="16" xfId="0" applyNumberFormat="1" applyFont="1" applyFill="1" applyBorder="1" applyAlignment="1">
      <alignment horizontal="right" vertical="center" wrapText="1"/>
    </xf>
    <xf numFmtId="165" fontId="4" fillId="0" borderId="17" xfId="0" applyNumberFormat="1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 wrapText="1"/>
    </xf>
    <xf numFmtId="165" fontId="4" fillId="0" borderId="19" xfId="0" applyNumberFormat="1" applyFont="1" applyFill="1" applyBorder="1" applyAlignment="1">
      <alignment vertical="center" wrapText="1"/>
    </xf>
    <xf numFmtId="165" fontId="4" fillId="0" borderId="20" xfId="0" applyNumberFormat="1" applyFont="1" applyFill="1" applyBorder="1" applyAlignment="1">
      <alignment horizontal="right" vertical="center" wrapText="1"/>
    </xf>
    <xf numFmtId="165" fontId="4" fillId="0" borderId="2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8" fillId="0" borderId="28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center" vertical="center" wrapText="1"/>
    </xf>
    <xf numFmtId="165" fontId="3" fillId="0" borderId="28" xfId="0" applyNumberFormat="1" applyFont="1" applyFill="1" applyBorder="1" applyAlignment="1">
      <alignment horizontal="center" vertical="center" wrapText="1"/>
    </xf>
    <xf numFmtId="165" fontId="3" fillId="0" borderId="28" xfId="0" applyNumberFormat="1" applyFont="1" applyFill="1" applyBorder="1" applyAlignment="1">
      <alignment horizontal="right" vertical="center" wrapText="1"/>
    </xf>
    <xf numFmtId="166" fontId="3" fillId="2" borderId="29" xfId="0" applyNumberFormat="1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 wrapText="1"/>
    </xf>
    <xf numFmtId="165" fontId="3" fillId="2" borderId="30" xfId="0" applyNumberFormat="1" applyFont="1" applyFill="1" applyBorder="1" applyAlignment="1">
      <alignment vertical="center" wrapText="1"/>
    </xf>
    <xf numFmtId="165" fontId="3" fillId="2" borderId="30" xfId="0" applyNumberFormat="1" applyFont="1" applyFill="1" applyBorder="1" applyAlignment="1">
      <alignment horizontal="right" vertical="center" wrapText="1"/>
    </xf>
    <xf numFmtId="165" fontId="4" fillId="2" borderId="31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 wrapText="1"/>
    </xf>
    <xf numFmtId="165" fontId="4" fillId="3" borderId="7" xfId="0" applyNumberFormat="1" applyFont="1" applyFill="1" applyBorder="1" applyAlignment="1">
      <alignment horizontal="center" vertical="center" wrapText="1"/>
    </xf>
    <xf numFmtId="165" fontId="4" fillId="3" borderId="8" xfId="0" applyNumberFormat="1" applyFont="1" applyFill="1" applyBorder="1" applyAlignment="1">
      <alignment horizontal="right" vertical="center" wrapText="1"/>
    </xf>
    <xf numFmtId="165" fontId="5" fillId="2" borderId="9" xfId="0" applyNumberFormat="1" applyFont="1" applyFill="1" applyBorder="1" applyAlignment="1">
      <alignment horizontal="center" vertical="center" wrapText="1"/>
    </xf>
    <xf numFmtId="166" fontId="4" fillId="0" borderId="32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165" fontId="4" fillId="0" borderId="33" xfId="0" applyNumberFormat="1" applyFont="1" applyFill="1" applyBorder="1" applyAlignment="1">
      <alignment horizontal="center" vertical="center" wrapText="1"/>
    </xf>
    <xf numFmtId="165" fontId="4" fillId="0" borderId="33" xfId="0" applyNumberFormat="1" applyFont="1" applyFill="1" applyBorder="1" applyAlignment="1">
      <alignment horizontal="right" vertical="center" wrapText="1"/>
    </xf>
    <xf numFmtId="165" fontId="4" fillId="0" borderId="34" xfId="0" applyNumberFormat="1" applyFont="1" applyFill="1" applyBorder="1" applyAlignment="1">
      <alignment horizontal="center" vertical="center" wrapText="1"/>
    </xf>
    <xf numFmtId="166" fontId="3" fillId="0" borderId="35" xfId="0" applyNumberFormat="1" applyFont="1" applyFill="1" applyBorder="1" applyAlignment="1">
      <alignment horizontal="center" vertical="center" wrapText="1"/>
    </xf>
    <xf numFmtId="165" fontId="4" fillId="0" borderId="36" xfId="0" applyNumberFormat="1" applyFont="1" applyFill="1" applyBorder="1" applyAlignment="1">
      <alignment horizontal="center" vertical="center" wrapText="1"/>
    </xf>
    <xf numFmtId="166" fontId="3" fillId="0" borderId="37" xfId="0" applyNumberFormat="1" applyFont="1" applyFill="1" applyBorder="1" applyAlignment="1">
      <alignment horizontal="center" vertical="center" wrapText="1"/>
    </xf>
    <xf numFmtId="165" fontId="4" fillId="0" borderId="38" xfId="0" applyNumberFormat="1" applyFont="1" applyFill="1" applyBorder="1" applyAlignment="1">
      <alignment horizontal="center" vertical="center" wrapText="1"/>
    </xf>
    <xf numFmtId="166" fontId="3" fillId="0" borderId="39" xfId="0" applyNumberFormat="1" applyFont="1" applyFill="1" applyBorder="1" applyAlignment="1">
      <alignment horizontal="center" vertical="center" wrapText="1"/>
    </xf>
    <xf numFmtId="165" fontId="4" fillId="3" borderId="40" xfId="0" applyNumberFormat="1" applyFont="1" applyFill="1" applyBorder="1" applyAlignment="1">
      <alignment horizontal="center" vertical="center" wrapText="1"/>
    </xf>
    <xf numFmtId="166" fontId="4" fillId="0" borderId="37" xfId="0" applyNumberFormat="1" applyFont="1" applyFill="1" applyBorder="1" applyAlignment="1">
      <alignment horizontal="center" vertical="center" wrapText="1"/>
    </xf>
    <xf numFmtId="166" fontId="3" fillId="0" borderId="37" xfId="0" applyNumberFormat="1" applyFont="1" applyFill="1" applyBorder="1" applyAlignment="1">
      <alignment vertical="center" wrapText="1"/>
    </xf>
    <xf numFmtId="0" fontId="3" fillId="0" borderId="37" xfId="1" applyFont="1" applyFill="1" applyBorder="1" applyAlignment="1">
      <alignment horizontal="center" vertical="center"/>
    </xf>
    <xf numFmtId="1" fontId="3" fillId="0" borderId="37" xfId="0" applyNumberFormat="1" applyFont="1" applyFill="1" applyBorder="1" applyAlignment="1">
      <alignment horizontal="center" vertical="center" wrapText="1"/>
    </xf>
    <xf numFmtId="166" fontId="3" fillId="0" borderId="41" xfId="0" applyNumberFormat="1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 wrapText="1"/>
    </xf>
    <xf numFmtId="165" fontId="4" fillId="3" borderId="43" xfId="0" applyNumberFormat="1" applyFont="1" applyFill="1" applyBorder="1" applyAlignment="1">
      <alignment horizontal="center" vertical="center" wrapText="1"/>
    </xf>
    <xf numFmtId="165" fontId="4" fillId="3" borderId="44" xfId="0" applyNumberFormat="1" applyFont="1" applyFill="1" applyBorder="1" applyAlignment="1">
      <alignment horizontal="right" vertical="center" wrapText="1"/>
    </xf>
    <xf numFmtId="165" fontId="4" fillId="3" borderId="45" xfId="0" applyNumberFormat="1" applyFont="1" applyFill="1" applyBorder="1" applyAlignment="1">
      <alignment horizontal="center" vertical="center" wrapText="1"/>
    </xf>
    <xf numFmtId="1" fontId="4" fillId="0" borderId="22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/>
    <xf numFmtId="0" fontId="4" fillId="0" borderId="24" xfId="0" applyFont="1" applyFill="1" applyBorder="1"/>
    <xf numFmtId="1" fontId="5" fillId="0" borderId="25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/>
    <xf numFmtId="0" fontId="6" fillId="0" borderId="27" xfId="0" applyFont="1" applyFill="1" applyBorder="1"/>
    <xf numFmtId="1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/>
    <xf numFmtId="0" fontId="7" fillId="0" borderId="4" xfId="0" applyFont="1" applyFill="1" applyBorder="1"/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/>
    <xf numFmtId="0" fontId="3" fillId="0" borderId="4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_Imm.1c(menuis)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0</xdr:row>
      <xdr:rowOff>0</xdr:rowOff>
    </xdr:from>
    <xdr:to>
      <xdr:col>5</xdr:col>
      <xdr:colOff>1365250</xdr:colOff>
      <xdr:row>0</xdr:row>
      <xdr:rowOff>1158875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F11185CF-64E6-4ED2-AC2A-9467172C8A21}"/>
            </a:ext>
          </a:extLst>
        </xdr:cNvPr>
        <xdr:cNvGrpSpPr/>
      </xdr:nvGrpSpPr>
      <xdr:grpSpPr>
        <a:xfrm>
          <a:off x="317500" y="0"/>
          <a:ext cx="9715500" cy="1158875"/>
          <a:chOff x="0" y="0"/>
          <a:chExt cx="7574280" cy="892175"/>
        </a:xfrm>
      </xdr:grpSpPr>
      <xdr:pic>
        <xdr:nvPicPr>
          <xdr:cNvPr id="4" name="Image 3">
            <a:extLst>
              <a:ext uri="{FF2B5EF4-FFF2-40B4-BE49-F238E27FC236}">
                <a16:creationId xmlns:a16="http://schemas.microsoft.com/office/drawing/2014/main" id="{F2873756-BF07-43FD-BE05-A44B62A9E8B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16681" y="249382"/>
            <a:ext cx="2721610" cy="54229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EBAC2FAB-73AC-4082-831E-9F5DA21949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514" y="273132"/>
            <a:ext cx="2726055" cy="51689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Image 5">
            <a:extLst>
              <a:ext uri="{FF2B5EF4-FFF2-40B4-BE49-F238E27FC236}">
                <a16:creationId xmlns:a16="http://schemas.microsoft.com/office/drawing/2014/main" id="{27DAE8F6-4751-4961-875D-A0915CD387D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7574280" cy="8921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X275"/>
  <sheetViews>
    <sheetView tabSelected="1" view="pageBreakPreview" zoomScale="60" zoomScaleNormal="60" zoomScalePageLayoutView="60" workbookViewId="0">
      <selection activeCell="E251" sqref="E251:E252"/>
    </sheetView>
  </sheetViews>
  <sheetFormatPr baseColWidth="10" defaultColWidth="12.625" defaultRowHeight="15" customHeight="1" x14ac:dyDescent="0.25"/>
  <cols>
    <col min="1" max="1" width="9.5" style="2" customWidth="1"/>
    <col min="2" max="2" width="66.625" style="2" customWidth="1"/>
    <col min="3" max="3" width="6.75" style="2" customWidth="1"/>
    <col min="4" max="4" width="14.625" style="2" customWidth="1"/>
    <col min="5" max="5" width="16.25" style="48" customWidth="1"/>
    <col min="6" max="6" width="21" style="2" customWidth="1"/>
    <col min="7" max="7" width="9.375" style="2" customWidth="1"/>
    <col min="8" max="8" width="19.75" style="2" customWidth="1"/>
    <col min="9" max="9" width="16" style="2" customWidth="1"/>
    <col min="10" max="10" width="13.125" style="2" bestFit="1" customWidth="1"/>
    <col min="11" max="24" width="10" style="2" customWidth="1"/>
    <col min="25" max="16384" width="12.625" style="2"/>
  </cols>
  <sheetData>
    <row r="1" spans="1:24" ht="99.75" customHeight="1" thickTop="1" thickBot="1" x14ac:dyDescent="0.3">
      <c r="A1" s="86"/>
      <c r="B1" s="87"/>
      <c r="C1" s="87"/>
      <c r="D1" s="87"/>
      <c r="E1" s="87"/>
      <c r="F1" s="8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70.5" customHeight="1" thickBot="1" x14ac:dyDescent="0.35">
      <c r="A2" s="89" t="s">
        <v>232</v>
      </c>
      <c r="B2" s="90"/>
      <c r="C2" s="90"/>
      <c r="D2" s="90"/>
      <c r="E2" s="90"/>
      <c r="F2" s="91"/>
      <c r="G2" s="1"/>
      <c r="H2" s="1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54.75" customHeight="1" thickBot="1" x14ac:dyDescent="0.55000000000000004">
      <c r="A3" s="92" t="s">
        <v>131</v>
      </c>
      <c r="B3" s="93"/>
      <c r="C3" s="93"/>
      <c r="D3" s="93"/>
      <c r="E3" s="93"/>
      <c r="F3" s="94"/>
      <c r="G3" s="1"/>
      <c r="H3" s="1"/>
      <c r="I3" s="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9" customHeight="1" thickBot="1" x14ac:dyDescent="0.3">
      <c r="A4" s="64" t="s">
        <v>124</v>
      </c>
      <c r="B4" s="65" t="s">
        <v>0</v>
      </c>
      <c r="C4" s="66" t="s">
        <v>1</v>
      </c>
      <c r="D4" s="67" t="s">
        <v>2</v>
      </c>
      <c r="E4" s="68" t="s">
        <v>3</v>
      </c>
      <c r="F4" s="69" t="s">
        <v>4</v>
      </c>
      <c r="G4" s="1"/>
      <c r="H4" s="1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9.5" customHeight="1" thickBot="1" x14ac:dyDescent="0.3">
      <c r="A5" s="53"/>
      <c r="B5" s="54" t="s">
        <v>5</v>
      </c>
      <c r="C5" s="55"/>
      <c r="D5" s="56"/>
      <c r="E5" s="57"/>
      <c r="F5" s="5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9.5" customHeight="1" x14ac:dyDescent="0.25">
      <c r="A6" s="70"/>
      <c r="B6" s="49" t="s">
        <v>6</v>
      </c>
      <c r="C6" s="50"/>
      <c r="D6" s="51"/>
      <c r="E6" s="52"/>
      <c r="F6" s="7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72">
        <v>100</v>
      </c>
      <c r="B7" s="8" t="s">
        <v>233</v>
      </c>
      <c r="C7" s="5" t="s">
        <v>104</v>
      </c>
      <c r="D7" s="6">
        <v>1</v>
      </c>
      <c r="E7" s="7"/>
      <c r="F7" s="73">
        <f>E7*D7</f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9.5" customHeight="1" x14ac:dyDescent="0.25">
      <c r="A8" s="72">
        <v>101</v>
      </c>
      <c r="B8" s="8" t="s">
        <v>215</v>
      </c>
      <c r="C8" s="5" t="s">
        <v>8</v>
      </c>
      <c r="D8" s="6">
        <v>1295</v>
      </c>
      <c r="E8" s="7"/>
      <c r="F8" s="73">
        <f>E8*D8</f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9.5" customHeight="1" x14ac:dyDescent="0.25">
      <c r="A9" s="72">
        <v>102</v>
      </c>
      <c r="B9" s="8" t="s">
        <v>132</v>
      </c>
      <c r="C9" s="5" t="s">
        <v>8</v>
      </c>
      <c r="D9" s="6">
        <v>860</v>
      </c>
      <c r="E9" s="7"/>
      <c r="F9" s="73">
        <f>E9*D9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9.5" customHeight="1" x14ac:dyDescent="0.25">
      <c r="A10" s="72">
        <v>103</v>
      </c>
      <c r="B10" s="8" t="s">
        <v>133</v>
      </c>
      <c r="C10" s="5" t="s">
        <v>8</v>
      </c>
      <c r="D10" s="6">
        <v>2160</v>
      </c>
      <c r="E10" s="7"/>
      <c r="F10" s="73">
        <f>E10*D10</f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9.5" customHeight="1" x14ac:dyDescent="0.25">
      <c r="A11" s="72">
        <v>104</v>
      </c>
      <c r="B11" s="8" t="s">
        <v>134</v>
      </c>
      <c r="C11" s="5" t="s">
        <v>8</v>
      </c>
      <c r="D11" s="6">
        <v>90</v>
      </c>
      <c r="E11" s="7"/>
      <c r="F11" s="73">
        <f>E11*D11</f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9.5" customHeight="1" x14ac:dyDescent="0.25">
      <c r="A12" s="72"/>
      <c r="B12" s="4" t="s">
        <v>216</v>
      </c>
      <c r="C12" s="8"/>
      <c r="D12" s="6"/>
      <c r="E12" s="7"/>
      <c r="F12" s="7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9.5" customHeight="1" x14ac:dyDescent="0.25">
      <c r="A13" s="72">
        <v>105</v>
      </c>
      <c r="B13" s="8" t="s">
        <v>240</v>
      </c>
      <c r="C13" s="5" t="s">
        <v>8</v>
      </c>
      <c r="D13" s="6">
        <v>450</v>
      </c>
      <c r="E13" s="7"/>
      <c r="F13" s="73">
        <f>E13*D13</f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9.5" customHeight="1" x14ac:dyDescent="0.25">
      <c r="A14" s="72">
        <v>106</v>
      </c>
      <c r="B14" s="8" t="s">
        <v>9</v>
      </c>
      <c r="C14" s="5" t="s">
        <v>8</v>
      </c>
      <c r="D14" s="6">
        <v>12</v>
      </c>
      <c r="E14" s="7"/>
      <c r="F14" s="73">
        <f>E14*D14</f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9.5" customHeight="1" x14ac:dyDescent="0.25">
      <c r="A15" s="72">
        <v>107</v>
      </c>
      <c r="B15" s="8" t="s">
        <v>217</v>
      </c>
      <c r="C15" s="5" t="s">
        <v>8</v>
      </c>
      <c r="D15" s="6">
        <v>50</v>
      </c>
      <c r="E15" s="7"/>
      <c r="F15" s="73">
        <f>E15*D15</f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9.5" customHeight="1" x14ac:dyDescent="0.25">
      <c r="A16" s="72">
        <v>108</v>
      </c>
      <c r="B16" s="8" t="s">
        <v>135</v>
      </c>
      <c r="C16" s="5" t="s">
        <v>8</v>
      </c>
      <c r="D16" s="6">
        <v>20</v>
      </c>
      <c r="E16" s="7"/>
      <c r="F16" s="73">
        <f>E16*D16</f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9.5" customHeight="1" x14ac:dyDescent="0.25">
      <c r="A17" s="72">
        <v>109</v>
      </c>
      <c r="B17" s="8" t="s">
        <v>12</v>
      </c>
      <c r="C17" s="5" t="s">
        <v>7</v>
      </c>
      <c r="D17" s="6">
        <v>52</v>
      </c>
      <c r="E17" s="7"/>
      <c r="F17" s="73">
        <f>E17*D17</f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9.5" customHeight="1" x14ac:dyDescent="0.25">
      <c r="A18" s="72"/>
      <c r="B18" s="10" t="s">
        <v>218</v>
      </c>
      <c r="C18" s="5"/>
      <c r="D18" s="6"/>
      <c r="E18" s="7"/>
      <c r="F18" s="73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ht="19.5" customHeight="1" x14ac:dyDescent="0.25">
      <c r="A19" s="72">
        <v>110</v>
      </c>
      <c r="B19" s="8" t="s">
        <v>10</v>
      </c>
      <c r="C19" s="5" t="s">
        <v>8</v>
      </c>
      <c r="D19" s="6">
        <v>170</v>
      </c>
      <c r="E19" s="7"/>
      <c r="F19" s="73">
        <f>E19*D19</f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9.5" customHeight="1" x14ac:dyDescent="0.25">
      <c r="A20" s="72">
        <v>111</v>
      </c>
      <c r="B20" s="8" t="s">
        <v>219</v>
      </c>
      <c r="C20" s="5" t="s">
        <v>11</v>
      </c>
      <c r="D20" s="6">
        <v>14200</v>
      </c>
      <c r="E20" s="7"/>
      <c r="F20" s="73">
        <f>E20*D20</f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9.5" customHeight="1" x14ac:dyDescent="0.25">
      <c r="A21" s="72">
        <v>112</v>
      </c>
      <c r="B21" s="8" t="s">
        <v>13</v>
      </c>
      <c r="C21" s="5" t="s">
        <v>1</v>
      </c>
      <c r="D21" s="6">
        <v>15</v>
      </c>
      <c r="E21" s="7"/>
      <c r="F21" s="73">
        <f>E21*D21</f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9.5" customHeight="1" x14ac:dyDescent="0.25">
      <c r="A22" s="72">
        <v>113</v>
      </c>
      <c r="B22" s="8" t="s">
        <v>14</v>
      </c>
      <c r="C22" s="5" t="s">
        <v>7</v>
      </c>
      <c r="D22" s="6">
        <v>210</v>
      </c>
      <c r="E22" s="7"/>
      <c r="F22" s="73">
        <f>E22*D22</f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9.5" customHeight="1" x14ac:dyDescent="0.25">
      <c r="A23" s="72"/>
      <c r="B23" s="4" t="s">
        <v>15</v>
      </c>
      <c r="C23" s="8"/>
      <c r="D23" s="6"/>
      <c r="E23" s="7"/>
      <c r="F23" s="7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9.5" customHeight="1" x14ac:dyDescent="0.25">
      <c r="A24" s="72"/>
      <c r="B24" s="10" t="s">
        <v>16</v>
      </c>
      <c r="C24" s="8"/>
      <c r="D24" s="6"/>
      <c r="E24" s="7"/>
      <c r="F24" s="7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9.5" customHeight="1" x14ac:dyDescent="0.25">
      <c r="A25" s="72">
        <v>114</v>
      </c>
      <c r="B25" s="8" t="s">
        <v>17</v>
      </c>
      <c r="C25" s="5" t="s">
        <v>18</v>
      </c>
      <c r="D25" s="6">
        <v>100</v>
      </c>
      <c r="E25" s="7"/>
      <c r="F25" s="73">
        <f>E25*D25</f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9.5" customHeight="1" x14ac:dyDescent="0.25">
      <c r="A26" s="72">
        <v>115</v>
      </c>
      <c r="B26" s="8" t="s">
        <v>220</v>
      </c>
      <c r="C26" s="5" t="s">
        <v>18</v>
      </c>
      <c r="D26" s="6">
        <v>25</v>
      </c>
      <c r="E26" s="7"/>
      <c r="F26" s="73">
        <f>E26*D26</f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9.5" customHeight="1" x14ac:dyDescent="0.25">
      <c r="A27" s="72">
        <v>116</v>
      </c>
      <c r="B27" s="8" t="s">
        <v>19</v>
      </c>
      <c r="C27" s="5" t="s">
        <v>18</v>
      </c>
      <c r="D27" s="6">
        <v>12</v>
      </c>
      <c r="E27" s="7"/>
      <c r="F27" s="73">
        <f>E27*D27</f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9.5" customHeight="1" x14ac:dyDescent="0.25">
      <c r="A28" s="72"/>
      <c r="B28" s="10" t="s">
        <v>20</v>
      </c>
      <c r="C28" s="8"/>
      <c r="D28" s="6"/>
      <c r="E28" s="7"/>
      <c r="F28" s="7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9.5" customHeight="1" x14ac:dyDescent="0.25">
      <c r="A29" s="72">
        <v>117</v>
      </c>
      <c r="B29" s="8" t="s">
        <v>221</v>
      </c>
      <c r="C29" s="5" t="s">
        <v>1</v>
      </c>
      <c r="D29" s="6">
        <v>8</v>
      </c>
      <c r="E29" s="7"/>
      <c r="F29" s="73">
        <f t="shared" ref="F29:F34" si="0">E29*D29</f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9.5" customHeight="1" x14ac:dyDescent="0.25">
      <c r="A30" s="72">
        <v>118</v>
      </c>
      <c r="B30" s="8" t="s">
        <v>222</v>
      </c>
      <c r="C30" s="5" t="s">
        <v>1</v>
      </c>
      <c r="D30" s="6">
        <v>5</v>
      </c>
      <c r="E30" s="7"/>
      <c r="F30" s="73">
        <f t="shared" si="0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9.5" customHeight="1" x14ac:dyDescent="0.25">
      <c r="A31" s="72">
        <v>119</v>
      </c>
      <c r="B31" s="8" t="s">
        <v>223</v>
      </c>
      <c r="C31" s="5" t="s">
        <v>1</v>
      </c>
      <c r="D31" s="6">
        <v>5</v>
      </c>
      <c r="E31" s="7"/>
      <c r="F31" s="73">
        <f t="shared" si="0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9.5" customHeight="1" x14ac:dyDescent="0.25">
      <c r="A32" s="72">
        <v>120</v>
      </c>
      <c r="B32" s="8" t="s">
        <v>224</v>
      </c>
      <c r="C32" s="5" t="s">
        <v>1</v>
      </c>
      <c r="D32" s="6">
        <v>12</v>
      </c>
      <c r="E32" s="7"/>
      <c r="F32" s="73">
        <f t="shared" si="0"/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9.5" customHeight="1" x14ac:dyDescent="0.25">
      <c r="A33" s="72">
        <v>121</v>
      </c>
      <c r="B33" s="8" t="s">
        <v>225</v>
      </c>
      <c r="C33" s="5" t="s">
        <v>1</v>
      </c>
      <c r="D33" s="6">
        <v>4</v>
      </c>
      <c r="E33" s="7"/>
      <c r="F33" s="73">
        <f t="shared" si="0"/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9.5" customHeight="1" x14ac:dyDescent="0.25">
      <c r="A34" s="72">
        <v>122</v>
      </c>
      <c r="B34" s="8" t="s">
        <v>226</v>
      </c>
      <c r="C34" s="5" t="s">
        <v>1</v>
      </c>
      <c r="D34" s="6">
        <v>2</v>
      </c>
      <c r="E34" s="7"/>
      <c r="F34" s="73">
        <f t="shared" si="0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9.5" customHeight="1" x14ac:dyDescent="0.25">
      <c r="A35" s="72"/>
      <c r="B35" s="4" t="s">
        <v>21</v>
      </c>
      <c r="C35" s="8"/>
      <c r="D35" s="6"/>
      <c r="E35" s="7"/>
      <c r="F35" s="7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9.5" customHeight="1" x14ac:dyDescent="0.25">
      <c r="A36" s="72">
        <v>123</v>
      </c>
      <c r="B36" s="8" t="s">
        <v>22</v>
      </c>
      <c r="C36" s="5" t="s">
        <v>7</v>
      </c>
      <c r="D36" s="6">
        <v>440</v>
      </c>
      <c r="E36" s="7"/>
      <c r="F36" s="73">
        <f>E36*D36</f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9.5" customHeight="1" x14ac:dyDescent="0.25">
      <c r="A37" s="72">
        <v>124</v>
      </c>
      <c r="B37" s="8" t="s">
        <v>23</v>
      </c>
      <c r="C37" s="5" t="s">
        <v>7</v>
      </c>
      <c r="D37" s="6">
        <v>440</v>
      </c>
      <c r="E37" s="7"/>
      <c r="F37" s="73">
        <f>E37*D37</f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9.5" customHeight="1" x14ac:dyDescent="0.25">
      <c r="A38" s="72"/>
      <c r="B38" s="4" t="s">
        <v>24</v>
      </c>
      <c r="C38" s="5"/>
      <c r="D38" s="6"/>
      <c r="E38" s="7"/>
      <c r="F38" s="7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9.5" customHeight="1" x14ac:dyDescent="0.25">
      <c r="A39" s="72">
        <v>125</v>
      </c>
      <c r="B39" s="8" t="s">
        <v>25</v>
      </c>
      <c r="C39" s="5" t="s">
        <v>8</v>
      </c>
      <c r="D39" s="6">
        <v>310</v>
      </c>
      <c r="E39" s="7"/>
      <c r="F39" s="73">
        <f>E39*D39</f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9.5" customHeight="1" x14ac:dyDescent="0.25">
      <c r="A40" s="72">
        <v>126</v>
      </c>
      <c r="B40" s="8" t="s">
        <v>26</v>
      </c>
      <c r="C40" s="5" t="s">
        <v>11</v>
      </c>
      <c r="D40" s="6">
        <v>43300</v>
      </c>
      <c r="E40" s="7"/>
      <c r="F40" s="73">
        <f>E40*D40</f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9.5" customHeight="1" x14ac:dyDescent="0.25">
      <c r="A41" s="72">
        <v>127</v>
      </c>
      <c r="B41" s="8" t="s">
        <v>27</v>
      </c>
      <c r="C41" s="5"/>
      <c r="D41" s="6"/>
      <c r="E41" s="7"/>
      <c r="F41" s="7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9.5" customHeight="1" x14ac:dyDescent="0.25">
      <c r="A42" s="72" t="s">
        <v>227</v>
      </c>
      <c r="B42" s="8" t="s">
        <v>28</v>
      </c>
      <c r="C42" s="5" t="s">
        <v>7</v>
      </c>
      <c r="D42" s="6">
        <v>120</v>
      </c>
      <c r="E42" s="7"/>
      <c r="F42" s="73">
        <f>E42*D42</f>
        <v>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9.5" customHeight="1" x14ac:dyDescent="0.25">
      <c r="A43" s="72" t="s">
        <v>228</v>
      </c>
      <c r="B43" s="8" t="s">
        <v>29</v>
      </c>
      <c r="C43" s="5" t="s">
        <v>7</v>
      </c>
      <c r="D43" s="6">
        <v>1000</v>
      </c>
      <c r="E43" s="7"/>
      <c r="F43" s="73">
        <f>E43*D43</f>
        <v>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9.5" customHeight="1" x14ac:dyDescent="0.25">
      <c r="A44" s="72" t="s">
        <v>229</v>
      </c>
      <c r="B44" s="8" t="s">
        <v>30</v>
      </c>
      <c r="C44" s="5" t="s">
        <v>7</v>
      </c>
      <c r="D44" s="6">
        <v>250</v>
      </c>
      <c r="E44" s="7"/>
      <c r="F44" s="73">
        <f>E44*D44</f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9.5" customHeight="1" x14ac:dyDescent="0.25">
      <c r="A45" s="72"/>
      <c r="B45" s="4" t="s">
        <v>31</v>
      </c>
      <c r="C45" s="11"/>
      <c r="D45" s="6"/>
      <c r="E45" s="7"/>
      <c r="F45" s="7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9.5" customHeight="1" x14ac:dyDescent="0.25">
      <c r="A46" s="72">
        <v>128</v>
      </c>
      <c r="B46" s="8" t="s">
        <v>234</v>
      </c>
      <c r="C46" s="5" t="s">
        <v>7</v>
      </c>
      <c r="D46" s="6">
        <v>910</v>
      </c>
      <c r="E46" s="7"/>
      <c r="F46" s="73">
        <f>E46*D46</f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9.5" customHeight="1" x14ac:dyDescent="0.25">
      <c r="A47" s="72">
        <v>129</v>
      </c>
      <c r="B47" s="8" t="s">
        <v>136</v>
      </c>
      <c r="C47" s="5" t="s">
        <v>7</v>
      </c>
      <c r="D47" s="6">
        <v>110</v>
      </c>
      <c r="E47" s="7"/>
      <c r="F47" s="73">
        <f>E47*D47</f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9.5" customHeight="1" x14ac:dyDescent="0.25">
      <c r="A48" s="72">
        <v>130</v>
      </c>
      <c r="B48" s="8" t="s">
        <v>137</v>
      </c>
      <c r="C48" s="5" t="s">
        <v>7</v>
      </c>
      <c r="D48" s="6">
        <v>1135</v>
      </c>
      <c r="E48" s="7"/>
      <c r="F48" s="73">
        <f>E48*D48</f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9.5" customHeight="1" x14ac:dyDescent="0.25">
      <c r="A49" s="72"/>
      <c r="B49" s="4" t="s">
        <v>32</v>
      </c>
      <c r="C49" s="5"/>
      <c r="D49" s="6"/>
      <c r="E49" s="7"/>
      <c r="F49" s="7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9.5" customHeight="1" x14ac:dyDescent="0.25">
      <c r="A50" s="72">
        <v>131</v>
      </c>
      <c r="B50" s="8" t="s">
        <v>33</v>
      </c>
      <c r="C50" s="5" t="s">
        <v>7</v>
      </c>
      <c r="D50" s="6">
        <v>1070</v>
      </c>
      <c r="E50" s="7"/>
      <c r="F50" s="73">
        <f>E50*D50</f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9.5" customHeight="1" x14ac:dyDescent="0.25">
      <c r="A51" s="72">
        <v>132</v>
      </c>
      <c r="B51" s="8" t="s">
        <v>34</v>
      </c>
      <c r="C51" s="5" t="s">
        <v>7</v>
      </c>
      <c r="D51" s="6">
        <v>4090</v>
      </c>
      <c r="E51" s="7"/>
      <c r="F51" s="73">
        <f>E51*D51</f>
        <v>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9.5" customHeight="1" x14ac:dyDescent="0.25">
      <c r="A52" s="72">
        <v>133</v>
      </c>
      <c r="B52" s="8" t="s">
        <v>126</v>
      </c>
      <c r="C52" s="5" t="s">
        <v>7</v>
      </c>
      <c r="D52" s="6">
        <v>350</v>
      </c>
      <c r="E52" s="7"/>
      <c r="F52" s="73">
        <f>E52*D52</f>
        <v>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9.5" customHeight="1" x14ac:dyDescent="0.25">
      <c r="A53" s="72"/>
      <c r="B53" s="4" t="s">
        <v>35</v>
      </c>
      <c r="C53" s="5"/>
      <c r="D53" s="6"/>
      <c r="E53" s="7"/>
      <c r="F53" s="7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9.5" customHeight="1" x14ac:dyDescent="0.25">
      <c r="A54" s="72">
        <v>134</v>
      </c>
      <c r="B54" s="8" t="s">
        <v>36</v>
      </c>
      <c r="C54" s="5" t="s">
        <v>7</v>
      </c>
      <c r="D54" s="6">
        <v>15</v>
      </c>
      <c r="E54" s="7"/>
      <c r="F54" s="73">
        <f t="shared" ref="F54:F61" si="1">E54*D54</f>
        <v>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9.5" customHeight="1" x14ac:dyDescent="0.25">
      <c r="A55" s="72">
        <v>135</v>
      </c>
      <c r="B55" s="8" t="s">
        <v>37</v>
      </c>
      <c r="C55" s="5" t="s">
        <v>7</v>
      </c>
      <c r="D55" s="6">
        <v>15</v>
      </c>
      <c r="E55" s="7"/>
      <c r="F55" s="73">
        <f t="shared" si="1"/>
        <v>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9.5" customHeight="1" x14ac:dyDescent="0.25">
      <c r="A56" s="72">
        <v>136</v>
      </c>
      <c r="B56" s="8" t="s">
        <v>38</v>
      </c>
      <c r="C56" s="5" t="s">
        <v>39</v>
      </c>
      <c r="D56" s="6">
        <v>100</v>
      </c>
      <c r="E56" s="7"/>
      <c r="F56" s="73">
        <f t="shared" si="1"/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9.5" customHeight="1" x14ac:dyDescent="0.25">
      <c r="A57" s="72">
        <v>137</v>
      </c>
      <c r="B57" s="8" t="s">
        <v>138</v>
      </c>
      <c r="C57" s="5" t="s">
        <v>39</v>
      </c>
      <c r="D57" s="6">
        <v>135</v>
      </c>
      <c r="E57" s="7"/>
      <c r="F57" s="73">
        <f t="shared" si="1"/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9.5" customHeight="1" x14ac:dyDescent="0.25">
      <c r="A58" s="72">
        <v>138</v>
      </c>
      <c r="B58" s="8" t="s">
        <v>40</v>
      </c>
      <c r="C58" s="5" t="s">
        <v>1</v>
      </c>
      <c r="D58" s="6">
        <v>3</v>
      </c>
      <c r="E58" s="7"/>
      <c r="F58" s="73">
        <f t="shared" si="1"/>
        <v>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9.5" customHeight="1" x14ac:dyDescent="0.25">
      <c r="A59" s="72">
        <v>139</v>
      </c>
      <c r="B59" s="8" t="s">
        <v>41</v>
      </c>
      <c r="C59" s="5" t="s">
        <v>241</v>
      </c>
      <c r="D59" s="6">
        <v>1</v>
      </c>
      <c r="E59" s="7"/>
      <c r="F59" s="73">
        <f t="shared" si="1"/>
        <v>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9.5" customHeight="1" x14ac:dyDescent="0.25">
      <c r="A60" s="72">
        <v>140</v>
      </c>
      <c r="B60" s="8" t="s">
        <v>139</v>
      </c>
      <c r="C60" s="5" t="s">
        <v>241</v>
      </c>
      <c r="D60" s="6">
        <v>1</v>
      </c>
      <c r="E60" s="7"/>
      <c r="F60" s="73">
        <f t="shared" si="1"/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9.5" customHeight="1" x14ac:dyDescent="0.25">
      <c r="A61" s="72">
        <v>141</v>
      </c>
      <c r="B61" s="8" t="s">
        <v>239</v>
      </c>
      <c r="C61" s="5" t="s">
        <v>7</v>
      </c>
      <c r="D61" s="6">
        <v>200</v>
      </c>
      <c r="E61" s="7"/>
      <c r="F61" s="73">
        <f t="shared" si="1"/>
        <v>0</v>
      </c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9.5" customHeight="1" thickBot="1" x14ac:dyDescent="0.3">
      <c r="A62" s="72"/>
      <c r="B62" s="8"/>
      <c r="C62" s="5"/>
      <c r="D62" s="6"/>
      <c r="E62" s="7"/>
      <c r="F62" s="73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1:24" ht="19.5" customHeight="1" thickBot="1" x14ac:dyDescent="0.3">
      <c r="A63" s="74"/>
      <c r="B63" s="59" t="s">
        <v>42</v>
      </c>
      <c r="C63" s="60"/>
      <c r="D63" s="61"/>
      <c r="E63" s="62"/>
      <c r="F63" s="75">
        <f>SUM(F7:F62)</f>
        <v>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9.5" customHeight="1" thickBot="1" x14ac:dyDescent="0.3">
      <c r="A64" s="53"/>
      <c r="B64" s="54" t="s">
        <v>43</v>
      </c>
      <c r="C64" s="55"/>
      <c r="D64" s="56"/>
      <c r="E64" s="57"/>
      <c r="F64" s="5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9.5" customHeight="1" x14ac:dyDescent="0.25">
      <c r="A65" s="72">
        <v>201</v>
      </c>
      <c r="B65" s="8" t="s">
        <v>44</v>
      </c>
      <c r="C65" s="5" t="s">
        <v>7</v>
      </c>
      <c r="D65" s="6">
        <v>450</v>
      </c>
      <c r="E65" s="7"/>
      <c r="F65" s="73">
        <f t="shared" ref="F65:F75" si="2">E65*D65</f>
        <v>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9.5" customHeight="1" x14ac:dyDescent="0.25">
      <c r="A66" s="72">
        <v>202</v>
      </c>
      <c r="B66" s="8" t="s">
        <v>45</v>
      </c>
      <c r="C66" s="5" t="s">
        <v>7</v>
      </c>
      <c r="D66" s="6">
        <v>450</v>
      </c>
      <c r="E66" s="7"/>
      <c r="F66" s="73">
        <f t="shared" si="2"/>
        <v>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9.5" customHeight="1" x14ac:dyDescent="0.25">
      <c r="A67" s="72">
        <v>203</v>
      </c>
      <c r="B67" s="8" t="s">
        <v>46</v>
      </c>
      <c r="C67" s="5" t="s">
        <v>7</v>
      </c>
      <c r="D67" s="6">
        <v>450</v>
      </c>
      <c r="E67" s="7"/>
      <c r="F67" s="73">
        <f t="shared" si="2"/>
        <v>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9.5" customHeight="1" x14ac:dyDescent="0.25">
      <c r="A68" s="72">
        <v>204</v>
      </c>
      <c r="B68" s="8" t="s">
        <v>47</v>
      </c>
      <c r="C68" s="5" t="s">
        <v>7</v>
      </c>
      <c r="D68" s="6">
        <v>450</v>
      </c>
      <c r="E68" s="7"/>
      <c r="F68" s="73">
        <f t="shared" si="2"/>
        <v>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9.5" customHeight="1" x14ac:dyDescent="0.25">
      <c r="A69" s="72">
        <v>205</v>
      </c>
      <c r="B69" s="8" t="s">
        <v>127</v>
      </c>
      <c r="C69" s="5" t="s">
        <v>7</v>
      </c>
      <c r="D69" s="6">
        <v>450</v>
      </c>
      <c r="E69" s="7"/>
      <c r="F69" s="73">
        <f t="shared" si="2"/>
        <v>0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9.5" customHeight="1" x14ac:dyDescent="0.25">
      <c r="A70" s="72">
        <v>206</v>
      </c>
      <c r="B70" s="8" t="s">
        <v>48</v>
      </c>
      <c r="C70" s="5" t="s">
        <v>18</v>
      </c>
      <c r="D70" s="6">
        <v>130</v>
      </c>
      <c r="E70" s="7"/>
      <c r="F70" s="73">
        <f t="shared" si="2"/>
        <v>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9.5" customHeight="1" x14ac:dyDescent="0.25">
      <c r="A71" s="72">
        <v>207</v>
      </c>
      <c r="B71" s="8" t="s">
        <v>49</v>
      </c>
      <c r="C71" s="5" t="s">
        <v>18</v>
      </c>
      <c r="D71" s="6">
        <v>130</v>
      </c>
      <c r="E71" s="7"/>
      <c r="F71" s="73">
        <f t="shared" si="2"/>
        <v>0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9.5" customHeight="1" x14ac:dyDescent="0.25">
      <c r="A72" s="72">
        <v>208</v>
      </c>
      <c r="B72" s="8" t="s">
        <v>50</v>
      </c>
      <c r="C72" s="5" t="s">
        <v>7</v>
      </c>
      <c r="D72" s="6">
        <v>30</v>
      </c>
      <c r="E72" s="7"/>
      <c r="F72" s="73">
        <f t="shared" si="2"/>
        <v>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9.5" customHeight="1" x14ac:dyDescent="0.25">
      <c r="A73" s="72">
        <v>209</v>
      </c>
      <c r="B73" s="8" t="s">
        <v>51</v>
      </c>
      <c r="C73" s="5" t="s">
        <v>7</v>
      </c>
      <c r="D73" s="6">
        <v>120</v>
      </c>
      <c r="E73" s="7"/>
      <c r="F73" s="73">
        <f t="shared" si="2"/>
        <v>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9.5" customHeight="1" x14ac:dyDescent="0.25">
      <c r="A74" s="72">
        <v>210</v>
      </c>
      <c r="B74" s="8" t="s">
        <v>52</v>
      </c>
      <c r="C74" s="5" t="s">
        <v>7</v>
      </c>
      <c r="D74" s="6">
        <v>30</v>
      </c>
      <c r="E74" s="7"/>
      <c r="F74" s="73">
        <f t="shared" si="2"/>
        <v>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9.5" customHeight="1" x14ac:dyDescent="0.25">
      <c r="A75" s="72">
        <v>211</v>
      </c>
      <c r="B75" s="8" t="s">
        <v>53</v>
      </c>
      <c r="C75" s="5" t="s">
        <v>1</v>
      </c>
      <c r="D75" s="6">
        <v>5</v>
      </c>
      <c r="E75" s="7"/>
      <c r="F75" s="73">
        <f t="shared" si="2"/>
        <v>0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9.5" customHeight="1" x14ac:dyDescent="0.25">
      <c r="A76" s="72">
        <v>212</v>
      </c>
      <c r="B76" s="10" t="s">
        <v>54</v>
      </c>
      <c r="C76" s="5"/>
      <c r="D76" s="6"/>
      <c r="E76" s="7"/>
      <c r="F76" s="7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9.5" customHeight="1" x14ac:dyDescent="0.25">
      <c r="A77" s="72" t="s">
        <v>227</v>
      </c>
      <c r="B77" s="8" t="s">
        <v>55</v>
      </c>
      <c r="C77" s="5" t="s">
        <v>18</v>
      </c>
      <c r="D77" s="6">
        <v>15</v>
      </c>
      <c r="E77" s="7"/>
      <c r="F77" s="73">
        <f>E77*D77</f>
        <v>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9.5" customHeight="1" x14ac:dyDescent="0.25">
      <c r="A78" s="72" t="s">
        <v>228</v>
      </c>
      <c r="B78" s="8" t="s">
        <v>56</v>
      </c>
      <c r="C78" s="5" t="s">
        <v>18</v>
      </c>
      <c r="D78" s="6">
        <v>15</v>
      </c>
      <c r="E78" s="7"/>
      <c r="F78" s="73">
        <f>E78*D78</f>
        <v>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9.5" customHeight="1" x14ac:dyDescent="0.25">
      <c r="A79" s="72" t="s">
        <v>229</v>
      </c>
      <c r="B79" s="8" t="s">
        <v>57</v>
      </c>
      <c r="C79" s="5" t="s">
        <v>18</v>
      </c>
      <c r="D79" s="6">
        <v>45</v>
      </c>
      <c r="E79" s="7"/>
      <c r="F79" s="73">
        <f>E79*D79</f>
        <v>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9.5" customHeight="1" x14ac:dyDescent="0.25">
      <c r="A80" s="72" t="s">
        <v>235</v>
      </c>
      <c r="B80" s="8" t="s">
        <v>58</v>
      </c>
      <c r="C80" s="5" t="s">
        <v>18</v>
      </c>
      <c r="D80" s="6">
        <v>15</v>
      </c>
      <c r="E80" s="7"/>
      <c r="F80" s="73">
        <f>E80*D80</f>
        <v>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9.5" customHeight="1" thickBot="1" x14ac:dyDescent="0.3">
      <c r="A81" s="72">
        <v>213</v>
      </c>
      <c r="B81" s="8" t="s">
        <v>59</v>
      </c>
      <c r="C81" s="5" t="s">
        <v>1</v>
      </c>
      <c r="D81" s="6">
        <v>5</v>
      </c>
      <c r="E81" s="7"/>
      <c r="F81" s="73">
        <f>E81*D81</f>
        <v>0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9.5" customHeight="1" thickBot="1" x14ac:dyDescent="0.3">
      <c r="A82" s="74"/>
      <c r="B82" s="59" t="s">
        <v>60</v>
      </c>
      <c r="C82" s="60"/>
      <c r="D82" s="61"/>
      <c r="E82" s="62"/>
      <c r="F82" s="75">
        <f>SUM(F65:F81)</f>
        <v>0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9.5" customHeight="1" thickBot="1" x14ac:dyDescent="0.3">
      <c r="A83" s="53"/>
      <c r="B83" s="54" t="s">
        <v>61</v>
      </c>
      <c r="C83" s="55"/>
      <c r="D83" s="56"/>
      <c r="E83" s="57"/>
      <c r="F83" s="58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9.5" customHeight="1" x14ac:dyDescent="0.25">
      <c r="A84" s="72">
        <v>301</v>
      </c>
      <c r="B84" s="8" t="s">
        <v>123</v>
      </c>
      <c r="C84" s="5" t="s">
        <v>7</v>
      </c>
      <c r="D84" s="6">
        <v>590</v>
      </c>
      <c r="E84" s="7"/>
      <c r="F84" s="73">
        <f>E84*D84</f>
        <v>0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9.5" customHeight="1" x14ac:dyDescent="0.25">
      <c r="A85" s="72">
        <v>302</v>
      </c>
      <c r="B85" s="8" t="s">
        <v>62</v>
      </c>
      <c r="C85" s="5" t="s">
        <v>7</v>
      </c>
      <c r="D85" s="6">
        <v>870</v>
      </c>
      <c r="E85" s="7"/>
      <c r="F85" s="73">
        <f>E85*D85</f>
        <v>0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9.5" customHeight="1" thickBot="1" x14ac:dyDescent="0.3">
      <c r="A86" s="72">
        <v>303</v>
      </c>
      <c r="B86" s="8" t="s">
        <v>63</v>
      </c>
      <c r="C86" s="5" t="s">
        <v>7</v>
      </c>
      <c r="D86" s="6">
        <v>70</v>
      </c>
      <c r="E86" s="7"/>
      <c r="F86" s="73">
        <f>E86*D86</f>
        <v>0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9.5" customHeight="1" thickBot="1" x14ac:dyDescent="0.3">
      <c r="A87" s="74"/>
      <c r="B87" s="59" t="s">
        <v>64</v>
      </c>
      <c r="C87" s="60"/>
      <c r="D87" s="61"/>
      <c r="E87" s="62"/>
      <c r="F87" s="75">
        <f>SUM(F83:F86)</f>
        <v>0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9.5" customHeight="1" thickBot="1" x14ac:dyDescent="0.3">
      <c r="A88" s="53"/>
      <c r="B88" s="54" t="s">
        <v>65</v>
      </c>
      <c r="C88" s="55"/>
      <c r="D88" s="56"/>
      <c r="E88" s="57"/>
      <c r="F88" s="58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9.5" customHeight="1" x14ac:dyDescent="0.25">
      <c r="A89" s="72">
        <v>401</v>
      </c>
      <c r="B89" s="8" t="s">
        <v>140</v>
      </c>
      <c r="C89" s="12" t="s">
        <v>7</v>
      </c>
      <c r="D89" s="13">
        <v>1300</v>
      </c>
      <c r="E89" s="14"/>
      <c r="F89" s="73">
        <f t="shared" ref="F89:F99" si="3">E89*D89</f>
        <v>0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9.5" customHeight="1" x14ac:dyDescent="0.25">
      <c r="A90" s="72">
        <v>402</v>
      </c>
      <c r="B90" s="8" t="s">
        <v>236</v>
      </c>
      <c r="C90" s="12" t="s">
        <v>18</v>
      </c>
      <c r="D90" s="13">
        <v>845</v>
      </c>
      <c r="E90" s="14"/>
      <c r="F90" s="73">
        <f t="shared" si="3"/>
        <v>0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9.5" customHeight="1" x14ac:dyDescent="0.25">
      <c r="A91" s="72">
        <v>403</v>
      </c>
      <c r="B91" s="8" t="s">
        <v>143</v>
      </c>
      <c r="C91" s="12" t="s">
        <v>18</v>
      </c>
      <c r="D91" s="13">
        <v>87</v>
      </c>
      <c r="E91" s="14"/>
      <c r="F91" s="73">
        <f t="shared" si="3"/>
        <v>0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9.5" customHeight="1" x14ac:dyDescent="0.25">
      <c r="A92" s="72">
        <v>404</v>
      </c>
      <c r="B92" s="8" t="s">
        <v>66</v>
      </c>
      <c r="C92" s="12" t="s">
        <v>7</v>
      </c>
      <c r="D92" s="13">
        <v>20</v>
      </c>
      <c r="E92" s="14"/>
      <c r="F92" s="73">
        <f t="shared" si="3"/>
        <v>0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9.5" customHeight="1" x14ac:dyDescent="0.25">
      <c r="A93" s="72">
        <v>405</v>
      </c>
      <c r="B93" s="8" t="s">
        <v>67</v>
      </c>
      <c r="C93" s="12" t="s">
        <v>7</v>
      </c>
      <c r="D93" s="13">
        <v>403</v>
      </c>
      <c r="E93" s="14"/>
      <c r="F93" s="73">
        <f t="shared" si="3"/>
        <v>0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9.5" customHeight="1" x14ac:dyDescent="0.25">
      <c r="A94" s="72">
        <v>406</v>
      </c>
      <c r="B94" s="8" t="s">
        <v>237</v>
      </c>
      <c r="C94" s="12" t="s">
        <v>7</v>
      </c>
      <c r="D94" s="13">
        <v>35</v>
      </c>
      <c r="E94" s="14"/>
      <c r="F94" s="73">
        <f t="shared" si="3"/>
        <v>0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9.5" customHeight="1" x14ac:dyDescent="0.25">
      <c r="A95" s="72">
        <v>407</v>
      </c>
      <c r="B95" s="8" t="s">
        <v>141</v>
      </c>
      <c r="C95" s="12" t="s">
        <v>7</v>
      </c>
      <c r="D95" s="13">
        <v>190</v>
      </c>
      <c r="E95" s="14"/>
      <c r="F95" s="73">
        <f t="shared" si="3"/>
        <v>0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9.5" customHeight="1" x14ac:dyDescent="0.25">
      <c r="A96" s="72">
        <v>408</v>
      </c>
      <c r="B96" s="8" t="s">
        <v>142</v>
      </c>
      <c r="C96" s="12" t="s">
        <v>7</v>
      </c>
      <c r="D96" s="13">
        <v>70</v>
      </c>
      <c r="E96" s="14"/>
      <c r="F96" s="73">
        <f t="shared" si="3"/>
        <v>0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9.5" customHeight="1" x14ac:dyDescent="0.25">
      <c r="A97" s="72">
        <v>409</v>
      </c>
      <c r="B97" s="8" t="s">
        <v>68</v>
      </c>
      <c r="C97" s="12" t="s">
        <v>7</v>
      </c>
      <c r="D97" s="13">
        <v>98</v>
      </c>
      <c r="E97" s="14"/>
      <c r="F97" s="73">
        <f t="shared" si="3"/>
        <v>0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9.5" customHeight="1" x14ac:dyDescent="0.25">
      <c r="A98" s="72">
        <v>410</v>
      </c>
      <c r="B98" s="8" t="s">
        <v>69</v>
      </c>
      <c r="C98" s="12" t="s">
        <v>7</v>
      </c>
      <c r="D98" s="13">
        <v>30</v>
      </c>
      <c r="E98" s="14"/>
      <c r="F98" s="73">
        <f t="shared" si="3"/>
        <v>0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9.5" customHeight="1" thickBot="1" x14ac:dyDescent="0.3">
      <c r="A99" s="72">
        <v>411</v>
      </c>
      <c r="B99" s="8" t="s">
        <v>238</v>
      </c>
      <c r="C99" s="12" t="s">
        <v>70</v>
      </c>
      <c r="D99" s="13">
        <v>1</v>
      </c>
      <c r="E99" s="14"/>
      <c r="F99" s="73">
        <f t="shared" si="3"/>
        <v>0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9.5" customHeight="1" thickBot="1" x14ac:dyDescent="0.3">
      <c r="A100" s="74"/>
      <c r="B100" s="59" t="s">
        <v>268</v>
      </c>
      <c r="C100" s="60"/>
      <c r="D100" s="61"/>
      <c r="E100" s="62"/>
      <c r="F100" s="75">
        <f>SUM(F88:F99)</f>
        <v>0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9.5" customHeight="1" thickBot="1" x14ac:dyDescent="0.3">
      <c r="A101" s="53"/>
      <c r="B101" s="54" t="s">
        <v>71</v>
      </c>
      <c r="C101" s="55"/>
      <c r="D101" s="56"/>
      <c r="E101" s="57"/>
      <c r="F101" s="5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9.5" customHeight="1" x14ac:dyDescent="0.25">
      <c r="A102" s="72"/>
      <c r="B102" s="10" t="s">
        <v>72</v>
      </c>
      <c r="C102" s="5"/>
      <c r="D102" s="6"/>
      <c r="E102" s="7"/>
      <c r="F102" s="7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9.5" customHeight="1" x14ac:dyDescent="0.25">
      <c r="A103" s="72">
        <v>501</v>
      </c>
      <c r="B103" s="8" t="s">
        <v>144</v>
      </c>
      <c r="C103" s="5" t="s">
        <v>7</v>
      </c>
      <c r="D103" s="6">
        <v>142</v>
      </c>
      <c r="E103" s="7"/>
      <c r="F103" s="73">
        <f>E103*D103</f>
        <v>0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9.5" customHeight="1" x14ac:dyDescent="0.25">
      <c r="A104" s="72">
        <v>502</v>
      </c>
      <c r="B104" s="8" t="s">
        <v>145</v>
      </c>
      <c r="C104" s="5" t="s">
        <v>7</v>
      </c>
      <c r="D104" s="6">
        <v>8</v>
      </c>
      <c r="E104" s="7"/>
      <c r="F104" s="73">
        <f>E104*D104</f>
        <v>0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9.5" customHeight="1" x14ac:dyDescent="0.25">
      <c r="A105" s="72">
        <v>503</v>
      </c>
      <c r="B105" s="8" t="s">
        <v>146</v>
      </c>
      <c r="C105" s="5" t="s">
        <v>7</v>
      </c>
      <c r="D105" s="6">
        <v>81</v>
      </c>
      <c r="E105" s="7"/>
      <c r="F105" s="73">
        <f>E105*D105</f>
        <v>0</v>
      </c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1:24" ht="19.5" customHeight="1" x14ac:dyDescent="0.25">
      <c r="A106" s="72">
        <v>504</v>
      </c>
      <c r="B106" s="8" t="s">
        <v>73</v>
      </c>
      <c r="C106" s="5" t="s">
        <v>7</v>
      </c>
      <c r="D106" s="6">
        <v>5</v>
      </c>
      <c r="E106" s="7"/>
      <c r="F106" s="73">
        <f>E106*D106</f>
        <v>0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9.5" customHeight="1" x14ac:dyDescent="0.25">
      <c r="A107" s="72"/>
      <c r="B107" s="10" t="s">
        <v>74</v>
      </c>
      <c r="C107" s="5"/>
      <c r="D107" s="6"/>
      <c r="E107" s="7"/>
      <c r="F107" s="7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9.5" customHeight="1" x14ac:dyDescent="0.25">
      <c r="A108" s="72">
        <v>505</v>
      </c>
      <c r="B108" s="8" t="s">
        <v>147</v>
      </c>
      <c r="C108" s="5" t="s">
        <v>7</v>
      </c>
      <c r="D108" s="6">
        <v>170</v>
      </c>
      <c r="E108" s="7"/>
      <c r="F108" s="73">
        <f>E108*D108</f>
        <v>0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9.5" customHeight="1" x14ac:dyDescent="0.25">
      <c r="A109" s="72">
        <v>506</v>
      </c>
      <c r="B109" s="8" t="s">
        <v>148</v>
      </c>
      <c r="C109" s="5" t="s">
        <v>7</v>
      </c>
      <c r="D109" s="6">
        <v>93</v>
      </c>
      <c r="E109" s="7"/>
      <c r="F109" s="73">
        <f>E109*D109</f>
        <v>0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9.5" customHeight="1" x14ac:dyDescent="0.25">
      <c r="A110" s="72">
        <v>507</v>
      </c>
      <c r="B110" s="8" t="s">
        <v>75</v>
      </c>
      <c r="C110" s="5" t="s">
        <v>7</v>
      </c>
      <c r="D110" s="6">
        <v>18</v>
      </c>
      <c r="E110" s="7"/>
      <c r="F110" s="73">
        <f>E110*D110</f>
        <v>0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9.5" customHeight="1" x14ac:dyDescent="0.25">
      <c r="A111" s="72">
        <v>508</v>
      </c>
      <c r="B111" s="8" t="s">
        <v>150</v>
      </c>
      <c r="C111" s="5" t="s">
        <v>7</v>
      </c>
      <c r="D111" s="6">
        <v>60</v>
      </c>
      <c r="E111" s="7"/>
      <c r="F111" s="73">
        <f>E111*D111</f>
        <v>0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9.5" customHeight="1" x14ac:dyDescent="0.25">
      <c r="A112" s="72">
        <v>509</v>
      </c>
      <c r="B112" s="8" t="s">
        <v>76</v>
      </c>
      <c r="C112" s="5" t="s">
        <v>7</v>
      </c>
      <c r="D112" s="6">
        <v>20</v>
      </c>
      <c r="E112" s="7"/>
      <c r="F112" s="73">
        <f>E112*D112</f>
        <v>0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9.5" customHeight="1" x14ac:dyDescent="0.25">
      <c r="A113" s="72"/>
      <c r="B113" s="10" t="s">
        <v>77</v>
      </c>
      <c r="C113" s="5"/>
      <c r="D113" s="6"/>
      <c r="E113" s="7"/>
      <c r="F113" s="7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9.5" customHeight="1" x14ac:dyDescent="0.25">
      <c r="A114" s="72">
        <v>510</v>
      </c>
      <c r="B114" s="8" t="s">
        <v>78</v>
      </c>
      <c r="C114" s="5" t="s">
        <v>7</v>
      </c>
      <c r="D114" s="6">
        <v>9</v>
      </c>
      <c r="E114" s="7"/>
      <c r="F114" s="73">
        <f>E114*D114</f>
        <v>0</v>
      </c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9.5" customHeight="1" x14ac:dyDescent="0.25">
      <c r="A115" s="72">
        <v>511</v>
      </c>
      <c r="B115" s="8" t="s">
        <v>149</v>
      </c>
      <c r="C115" s="5" t="s">
        <v>7</v>
      </c>
      <c r="D115" s="6">
        <v>177</v>
      </c>
      <c r="E115" s="7"/>
      <c r="F115" s="73">
        <f>E115*D115</f>
        <v>0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9.5" customHeight="1" x14ac:dyDescent="0.25">
      <c r="A116" s="72">
        <v>512</v>
      </c>
      <c r="B116" s="8" t="s">
        <v>242</v>
      </c>
      <c r="C116" s="5" t="s">
        <v>7</v>
      </c>
      <c r="D116" s="6">
        <v>72</v>
      </c>
      <c r="E116" s="7"/>
      <c r="F116" s="73">
        <f>E116*D116</f>
        <v>0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9.5" customHeight="1" x14ac:dyDescent="0.25">
      <c r="A117" s="72">
        <v>513</v>
      </c>
      <c r="B117" s="8" t="s">
        <v>243</v>
      </c>
      <c r="C117" s="5" t="s">
        <v>18</v>
      </c>
      <c r="D117" s="6">
        <v>39</v>
      </c>
      <c r="E117" s="7"/>
      <c r="F117" s="73">
        <f>E117*D117</f>
        <v>0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9.5" customHeight="1" thickBot="1" x14ac:dyDescent="0.3">
      <c r="A118" s="72">
        <v>514</v>
      </c>
      <c r="B118" s="8" t="s">
        <v>79</v>
      </c>
      <c r="C118" s="5" t="s">
        <v>1</v>
      </c>
      <c r="D118" s="6">
        <v>1</v>
      </c>
      <c r="E118" s="7"/>
      <c r="F118" s="73">
        <f>E118*D118</f>
        <v>0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9.5" customHeight="1" thickBot="1" x14ac:dyDescent="0.3">
      <c r="A119" s="74"/>
      <c r="B119" s="59" t="s">
        <v>80</v>
      </c>
      <c r="C119" s="60"/>
      <c r="D119" s="61"/>
      <c r="E119" s="62"/>
      <c r="F119" s="75">
        <f>SUM(F101:F118)</f>
        <v>0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9.5" customHeight="1" thickBot="1" x14ac:dyDescent="0.3">
      <c r="A120" s="53"/>
      <c r="B120" s="54" t="s">
        <v>81</v>
      </c>
      <c r="C120" s="55"/>
      <c r="D120" s="56"/>
      <c r="E120" s="57"/>
      <c r="F120" s="58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9.5" customHeight="1" x14ac:dyDescent="0.25">
      <c r="A121" s="72"/>
      <c r="B121" s="10" t="s">
        <v>82</v>
      </c>
      <c r="C121" s="15"/>
      <c r="D121" s="6"/>
      <c r="E121" s="7"/>
      <c r="F121" s="7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9.5" customHeight="1" x14ac:dyDescent="0.25">
      <c r="A122" s="72">
        <v>601</v>
      </c>
      <c r="B122" s="8" t="s">
        <v>152</v>
      </c>
      <c r="C122" s="5" t="s">
        <v>70</v>
      </c>
      <c r="D122" s="6">
        <v>1</v>
      </c>
      <c r="E122" s="7"/>
      <c r="F122" s="73">
        <f>E122*D122</f>
        <v>0</v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9.5" customHeight="1" x14ac:dyDescent="0.25">
      <c r="A123" s="72">
        <v>602</v>
      </c>
      <c r="B123" s="8" t="s">
        <v>85</v>
      </c>
      <c r="C123" s="5" t="s">
        <v>1</v>
      </c>
      <c r="D123" s="6">
        <v>1</v>
      </c>
      <c r="E123" s="7"/>
      <c r="F123" s="73">
        <f>E123*D123</f>
        <v>0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9.5" customHeight="1" x14ac:dyDescent="0.25">
      <c r="A124" s="72">
        <v>603</v>
      </c>
      <c r="B124" s="8" t="s">
        <v>83</v>
      </c>
      <c r="C124" s="5" t="s">
        <v>70</v>
      </c>
      <c r="D124" s="6">
        <v>1</v>
      </c>
      <c r="E124" s="7"/>
      <c r="F124" s="73">
        <f>E124*D124</f>
        <v>0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9.5" customHeight="1" x14ac:dyDescent="0.25">
      <c r="A125" s="72">
        <v>604</v>
      </c>
      <c r="B125" s="8" t="s">
        <v>84</v>
      </c>
      <c r="C125" s="5" t="s">
        <v>1</v>
      </c>
      <c r="D125" s="6">
        <v>3</v>
      </c>
      <c r="E125" s="7"/>
      <c r="F125" s="73">
        <f>E125*D125</f>
        <v>0</v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9.5" customHeight="1" x14ac:dyDescent="0.25">
      <c r="A126" s="72"/>
      <c r="B126" s="10" t="s">
        <v>86</v>
      </c>
      <c r="C126" s="5"/>
      <c r="D126" s="6"/>
      <c r="E126" s="7"/>
      <c r="F126" s="7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9.5" customHeight="1" x14ac:dyDescent="0.25">
      <c r="A127" s="72">
        <v>605</v>
      </c>
      <c r="B127" s="8" t="s">
        <v>151</v>
      </c>
      <c r="C127" s="5" t="s">
        <v>70</v>
      </c>
      <c r="D127" s="6">
        <v>1</v>
      </c>
      <c r="E127" s="7"/>
      <c r="F127" s="73">
        <f>E127*D127</f>
        <v>0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9.5" customHeight="1" x14ac:dyDescent="0.25">
      <c r="A128" s="72">
        <v>606</v>
      </c>
      <c r="B128" s="8" t="s">
        <v>153</v>
      </c>
      <c r="C128" s="5" t="s">
        <v>1</v>
      </c>
      <c r="D128" s="6">
        <v>5</v>
      </c>
      <c r="E128" s="7"/>
      <c r="F128" s="73">
        <f>E128*D128</f>
        <v>0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9.5" customHeight="1" x14ac:dyDescent="0.25">
      <c r="A129" s="72"/>
      <c r="B129" s="16" t="s">
        <v>154</v>
      </c>
      <c r="C129" s="5"/>
      <c r="D129" s="6"/>
      <c r="E129" s="17"/>
      <c r="F129" s="73">
        <f t="shared" ref="F129:F133" si="4">E129*D129</f>
        <v>0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9.5" customHeight="1" x14ac:dyDescent="0.25">
      <c r="A130" s="72">
        <v>607</v>
      </c>
      <c r="B130" s="18" t="s">
        <v>155</v>
      </c>
      <c r="C130" s="5" t="s">
        <v>18</v>
      </c>
      <c r="D130" s="6">
        <v>20</v>
      </c>
      <c r="E130" s="17"/>
      <c r="F130" s="73">
        <f t="shared" si="4"/>
        <v>0</v>
      </c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9.5" customHeight="1" x14ac:dyDescent="0.25">
      <c r="A131" s="72">
        <v>608</v>
      </c>
      <c r="B131" s="18" t="s">
        <v>156</v>
      </c>
      <c r="C131" s="5" t="s">
        <v>18</v>
      </c>
      <c r="D131" s="6">
        <v>30</v>
      </c>
      <c r="E131" s="17"/>
      <c r="F131" s="73">
        <f t="shared" si="4"/>
        <v>0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9.5" customHeight="1" x14ac:dyDescent="0.25">
      <c r="A132" s="72">
        <v>609</v>
      </c>
      <c r="B132" s="19" t="s">
        <v>157</v>
      </c>
      <c r="C132" s="5" t="s">
        <v>18</v>
      </c>
      <c r="D132" s="6">
        <v>50</v>
      </c>
      <c r="E132" s="17"/>
      <c r="F132" s="73">
        <f t="shared" si="4"/>
        <v>0</v>
      </c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9.5" customHeight="1" x14ac:dyDescent="0.25">
      <c r="A133" s="72">
        <v>610</v>
      </c>
      <c r="B133" s="19" t="s">
        <v>158</v>
      </c>
      <c r="C133" s="5" t="s">
        <v>18</v>
      </c>
      <c r="D133" s="6">
        <v>20</v>
      </c>
      <c r="E133" s="17"/>
      <c r="F133" s="73">
        <f t="shared" si="4"/>
        <v>0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9.5" customHeight="1" x14ac:dyDescent="0.25">
      <c r="A134" s="72"/>
      <c r="B134" s="16" t="s">
        <v>87</v>
      </c>
      <c r="C134" s="8"/>
      <c r="D134" s="6"/>
      <c r="E134" s="7"/>
      <c r="F134" s="7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9.5" customHeight="1" x14ac:dyDescent="0.25">
      <c r="A135" s="72">
        <v>611</v>
      </c>
      <c r="B135" s="8" t="s">
        <v>159</v>
      </c>
      <c r="C135" s="5" t="s">
        <v>1</v>
      </c>
      <c r="D135" s="6">
        <v>1</v>
      </c>
      <c r="E135" s="7"/>
      <c r="F135" s="73">
        <f t="shared" ref="F135:F142" si="5">E135*D135</f>
        <v>0</v>
      </c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9.5" customHeight="1" x14ac:dyDescent="0.25">
      <c r="A136" s="72">
        <v>612</v>
      </c>
      <c r="B136" s="8" t="s">
        <v>160</v>
      </c>
      <c r="C136" s="5" t="s">
        <v>1</v>
      </c>
      <c r="D136" s="6">
        <v>1</v>
      </c>
      <c r="E136" s="7"/>
      <c r="F136" s="73">
        <f t="shared" si="5"/>
        <v>0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9.5" customHeight="1" x14ac:dyDescent="0.25">
      <c r="A137" s="72">
        <v>613</v>
      </c>
      <c r="B137" s="8" t="s">
        <v>161</v>
      </c>
      <c r="C137" s="5" t="s">
        <v>1</v>
      </c>
      <c r="D137" s="6">
        <v>1</v>
      </c>
      <c r="E137" s="7"/>
      <c r="F137" s="73">
        <f t="shared" si="5"/>
        <v>0</v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9.5" customHeight="1" x14ac:dyDescent="0.25">
      <c r="A138" s="72">
        <v>614</v>
      </c>
      <c r="B138" s="8" t="s">
        <v>162</v>
      </c>
      <c r="C138" s="5" t="s">
        <v>1</v>
      </c>
      <c r="D138" s="6">
        <v>1</v>
      </c>
      <c r="E138" s="7"/>
      <c r="F138" s="73">
        <f t="shared" si="5"/>
        <v>0</v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9.5" customHeight="1" x14ac:dyDescent="0.25">
      <c r="A139" s="72">
        <v>615</v>
      </c>
      <c r="B139" s="8" t="s">
        <v>163</v>
      </c>
      <c r="C139" s="5" t="s">
        <v>1</v>
      </c>
      <c r="D139" s="6">
        <v>1</v>
      </c>
      <c r="E139" s="7"/>
      <c r="F139" s="73">
        <f t="shared" si="5"/>
        <v>0</v>
      </c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9.5" customHeight="1" x14ac:dyDescent="0.25">
      <c r="A140" s="72">
        <v>616</v>
      </c>
      <c r="B140" s="8" t="s">
        <v>164</v>
      </c>
      <c r="C140" s="5" t="s">
        <v>1</v>
      </c>
      <c r="D140" s="6">
        <v>1</v>
      </c>
      <c r="E140" s="7"/>
      <c r="F140" s="73">
        <f t="shared" si="5"/>
        <v>0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9.5" customHeight="1" x14ac:dyDescent="0.25">
      <c r="A141" s="72">
        <v>617</v>
      </c>
      <c r="B141" s="8" t="s">
        <v>246</v>
      </c>
      <c r="C141" s="5" t="s">
        <v>1</v>
      </c>
      <c r="D141" s="6">
        <v>1</v>
      </c>
      <c r="E141" s="7"/>
      <c r="F141" s="73">
        <f t="shared" si="5"/>
        <v>0</v>
      </c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spans="1:24" ht="19.5" customHeight="1" x14ac:dyDescent="0.25">
      <c r="A142" s="72">
        <v>618</v>
      </c>
      <c r="B142" s="8" t="s">
        <v>125</v>
      </c>
      <c r="C142" s="5" t="s">
        <v>18</v>
      </c>
      <c r="D142" s="6">
        <v>50</v>
      </c>
      <c r="E142" s="7"/>
      <c r="F142" s="73">
        <f t="shared" si="5"/>
        <v>0</v>
      </c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9.5" customHeight="1" x14ac:dyDescent="0.25">
      <c r="A143" s="72"/>
      <c r="B143" s="10" t="s">
        <v>88</v>
      </c>
      <c r="C143" s="5"/>
      <c r="D143" s="6"/>
      <c r="E143" s="7"/>
      <c r="F143" s="7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9.5" customHeight="1" x14ac:dyDescent="0.25">
      <c r="A144" s="72">
        <v>619</v>
      </c>
      <c r="B144" s="8" t="s">
        <v>89</v>
      </c>
      <c r="C144" s="5" t="s">
        <v>1</v>
      </c>
      <c r="D144" s="6">
        <v>2</v>
      </c>
      <c r="E144" s="7"/>
      <c r="F144" s="73">
        <f>E144*D144</f>
        <v>0</v>
      </c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9.5" customHeight="1" x14ac:dyDescent="0.25">
      <c r="A145" s="72">
        <v>620</v>
      </c>
      <c r="B145" s="8" t="s">
        <v>90</v>
      </c>
      <c r="C145" s="5" t="s">
        <v>1</v>
      </c>
      <c r="D145" s="6">
        <v>2</v>
      </c>
      <c r="E145" s="7"/>
      <c r="F145" s="73">
        <f>E145*D145</f>
        <v>0</v>
      </c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9.5" customHeight="1" x14ac:dyDescent="0.25">
      <c r="A146" s="72"/>
      <c r="B146" s="10" t="s">
        <v>91</v>
      </c>
      <c r="C146" s="5"/>
      <c r="D146" s="6"/>
      <c r="E146" s="7"/>
      <c r="F146" s="7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9.5" customHeight="1" x14ac:dyDescent="0.25">
      <c r="A147" s="72">
        <v>621</v>
      </c>
      <c r="B147" s="8" t="s">
        <v>92</v>
      </c>
      <c r="C147" s="5" t="s">
        <v>1</v>
      </c>
      <c r="D147" s="6">
        <v>64</v>
      </c>
      <c r="E147" s="7"/>
      <c r="F147" s="73">
        <f t="shared" ref="F147:F152" si="6">E147*D147</f>
        <v>0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9.5" customHeight="1" x14ac:dyDescent="0.25">
      <c r="A148" s="72">
        <v>622</v>
      </c>
      <c r="B148" s="8" t="s">
        <v>93</v>
      </c>
      <c r="C148" s="5" t="s">
        <v>1</v>
      </c>
      <c r="D148" s="6">
        <v>12</v>
      </c>
      <c r="E148" s="7"/>
      <c r="F148" s="73">
        <f t="shared" si="6"/>
        <v>0</v>
      </c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9.5" customHeight="1" x14ac:dyDescent="0.25">
      <c r="A149" s="72">
        <v>623</v>
      </c>
      <c r="B149" s="8" t="s">
        <v>94</v>
      </c>
      <c r="C149" s="5" t="s">
        <v>1</v>
      </c>
      <c r="D149" s="6">
        <v>103</v>
      </c>
      <c r="E149" s="7"/>
      <c r="F149" s="73">
        <f t="shared" si="6"/>
        <v>0</v>
      </c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9.5" customHeight="1" x14ac:dyDescent="0.25">
      <c r="A150" s="72">
        <v>624</v>
      </c>
      <c r="B150" s="8" t="s">
        <v>166</v>
      </c>
      <c r="C150" s="5" t="s">
        <v>1</v>
      </c>
      <c r="D150" s="6">
        <v>30</v>
      </c>
      <c r="E150" s="7"/>
      <c r="F150" s="73">
        <f t="shared" si="6"/>
        <v>0</v>
      </c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9.5" customHeight="1" x14ac:dyDescent="0.25">
      <c r="A151" s="72">
        <v>625</v>
      </c>
      <c r="B151" s="8" t="s">
        <v>247</v>
      </c>
      <c r="C151" s="5" t="s">
        <v>1</v>
      </c>
      <c r="D151" s="6">
        <v>82</v>
      </c>
      <c r="E151" s="7"/>
      <c r="F151" s="73">
        <f t="shared" si="6"/>
        <v>0</v>
      </c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9.5" customHeight="1" x14ac:dyDescent="0.25">
      <c r="A152" s="72">
        <v>626</v>
      </c>
      <c r="B152" s="8" t="s">
        <v>167</v>
      </c>
      <c r="C152" s="5" t="s">
        <v>1</v>
      </c>
      <c r="D152" s="6">
        <v>6</v>
      </c>
      <c r="E152" s="7"/>
      <c r="F152" s="73">
        <f t="shared" si="6"/>
        <v>0</v>
      </c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9.5" customHeight="1" x14ac:dyDescent="0.25">
      <c r="A153" s="76"/>
      <c r="B153" s="10" t="s">
        <v>95</v>
      </c>
      <c r="C153" s="5"/>
      <c r="D153" s="6"/>
      <c r="E153" s="7"/>
      <c r="F153" s="7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9.5" customHeight="1" x14ac:dyDescent="0.25">
      <c r="A154" s="72">
        <v>627</v>
      </c>
      <c r="B154" s="8" t="s">
        <v>96</v>
      </c>
      <c r="C154" s="5" t="s">
        <v>1</v>
      </c>
      <c r="D154" s="6">
        <v>24</v>
      </c>
      <c r="E154" s="7"/>
      <c r="F154" s="73">
        <f t="shared" ref="F154:F159" si="7">E154*D154</f>
        <v>0</v>
      </c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9.5" customHeight="1" x14ac:dyDescent="0.25">
      <c r="A155" s="72">
        <v>628</v>
      </c>
      <c r="B155" s="8" t="s">
        <v>168</v>
      </c>
      <c r="C155" s="5" t="s">
        <v>1</v>
      </c>
      <c r="D155" s="6">
        <v>35</v>
      </c>
      <c r="E155" s="7"/>
      <c r="F155" s="73">
        <f t="shared" si="7"/>
        <v>0</v>
      </c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9.5" customHeight="1" x14ac:dyDescent="0.25">
      <c r="A156" s="72">
        <v>629</v>
      </c>
      <c r="B156" s="8" t="s">
        <v>169</v>
      </c>
      <c r="C156" s="5" t="s">
        <v>1</v>
      </c>
      <c r="D156" s="6">
        <v>6</v>
      </c>
      <c r="E156" s="7"/>
      <c r="F156" s="73">
        <f t="shared" si="7"/>
        <v>0</v>
      </c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9.5" customHeight="1" x14ac:dyDescent="0.25">
      <c r="A157" s="72">
        <v>630</v>
      </c>
      <c r="B157" s="8" t="s">
        <v>128</v>
      </c>
      <c r="C157" s="5" t="s">
        <v>1</v>
      </c>
      <c r="D157" s="6">
        <v>6</v>
      </c>
      <c r="E157" s="7"/>
      <c r="F157" s="73">
        <f t="shared" si="7"/>
        <v>0</v>
      </c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9.5" customHeight="1" x14ac:dyDescent="0.25">
      <c r="A158" s="72">
        <v>631</v>
      </c>
      <c r="B158" s="8" t="s">
        <v>97</v>
      </c>
      <c r="C158" s="5" t="s">
        <v>1</v>
      </c>
      <c r="D158" s="6">
        <v>10</v>
      </c>
      <c r="E158" s="7"/>
      <c r="F158" s="73">
        <f t="shared" si="7"/>
        <v>0</v>
      </c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9.5" customHeight="1" x14ac:dyDescent="0.25">
      <c r="A159" s="72">
        <v>632</v>
      </c>
      <c r="B159" s="8" t="s">
        <v>165</v>
      </c>
      <c r="C159" s="5" t="s">
        <v>1</v>
      </c>
      <c r="D159" s="6">
        <v>80</v>
      </c>
      <c r="E159" s="7"/>
      <c r="F159" s="73">
        <f t="shared" si="7"/>
        <v>0</v>
      </c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9.5" customHeight="1" x14ac:dyDescent="0.25">
      <c r="A160" s="72">
        <v>633</v>
      </c>
      <c r="B160" s="8" t="s">
        <v>98</v>
      </c>
      <c r="C160" s="5" t="s">
        <v>1</v>
      </c>
      <c r="D160" s="6">
        <v>18</v>
      </c>
      <c r="E160" s="7"/>
      <c r="F160" s="73">
        <f>E160*D160</f>
        <v>0</v>
      </c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9.5" customHeight="1" x14ac:dyDescent="0.25">
      <c r="A161" s="72">
        <v>634</v>
      </c>
      <c r="B161" s="8" t="s">
        <v>99</v>
      </c>
      <c r="C161" s="5" t="s">
        <v>1</v>
      </c>
      <c r="D161" s="6">
        <v>6</v>
      </c>
      <c r="E161" s="7"/>
      <c r="F161" s="73">
        <f>E161*D161</f>
        <v>0</v>
      </c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9.5" customHeight="1" x14ac:dyDescent="0.25">
      <c r="A162" s="72">
        <v>635</v>
      </c>
      <c r="B162" s="8" t="s">
        <v>100</v>
      </c>
      <c r="C162" s="5" t="s">
        <v>1</v>
      </c>
      <c r="D162" s="6">
        <v>6</v>
      </c>
      <c r="E162" s="7"/>
      <c r="F162" s="73">
        <f>E162*D162</f>
        <v>0</v>
      </c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9.5" customHeight="1" x14ac:dyDescent="0.25">
      <c r="A163" s="77"/>
      <c r="B163" s="10" t="s">
        <v>101</v>
      </c>
      <c r="C163" s="5"/>
      <c r="D163" s="6"/>
      <c r="E163" s="7"/>
      <c r="F163" s="7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9.5" customHeight="1" x14ac:dyDescent="0.25">
      <c r="A164" s="72">
        <v>636</v>
      </c>
      <c r="B164" s="8" t="s">
        <v>102</v>
      </c>
      <c r="C164" s="5" t="s">
        <v>1</v>
      </c>
      <c r="D164" s="6">
        <v>40</v>
      </c>
      <c r="E164" s="7"/>
      <c r="F164" s="73">
        <f t="shared" ref="F164:F165" si="8">E164*D164</f>
        <v>0</v>
      </c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9.5" customHeight="1" x14ac:dyDescent="0.25">
      <c r="A165" s="72">
        <v>637</v>
      </c>
      <c r="B165" s="8" t="s">
        <v>103</v>
      </c>
      <c r="C165" s="5" t="s">
        <v>1</v>
      </c>
      <c r="D165" s="6">
        <v>10</v>
      </c>
      <c r="E165" s="7"/>
      <c r="F165" s="73">
        <f t="shared" si="8"/>
        <v>0</v>
      </c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9.5" customHeight="1" x14ac:dyDescent="0.25">
      <c r="A166" s="72"/>
      <c r="B166" s="10" t="s">
        <v>248</v>
      </c>
      <c r="C166" s="5"/>
      <c r="D166" s="6"/>
      <c r="E166" s="7"/>
      <c r="F166" s="7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9.5" customHeight="1" x14ac:dyDescent="0.25">
      <c r="A167" s="72">
        <v>638</v>
      </c>
      <c r="B167" s="8" t="s">
        <v>105</v>
      </c>
      <c r="C167" s="5" t="s">
        <v>70</v>
      </c>
      <c r="D167" s="6">
        <v>1</v>
      </c>
      <c r="E167" s="7"/>
      <c r="F167" s="73">
        <f t="shared" ref="F167:F171" si="9">E167*D167</f>
        <v>0</v>
      </c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9.5" customHeight="1" x14ac:dyDescent="0.25">
      <c r="A168" s="72">
        <v>639</v>
      </c>
      <c r="B168" s="8" t="s">
        <v>170</v>
      </c>
      <c r="C168" s="5" t="s">
        <v>1</v>
      </c>
      <c r="D168" s="6">
        <v>45</v>
      </c>
      <c r="E168" s="7"/>
      <c r="F168" s="73">
        <f t="shared" si="9"/>
        <v>0</v>
      </c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9.5" customHeight="1" x14ac:dyDescent="0.25">
      <c r="A169" s="72">
        <v>640</v>
      </c>
      <c r="B169" s="8" t="s">
        <v>171</v>
      </c>
      <c r="C169" s="5" t="s">
        <v>1</v>
      </c>
      <c r="D169" s="6">
        <v>32</v>
      </c>
      <c r="E169" s="7"/>
      <c r="F169" s="73">
        <f t="shared" si="9"/>
        <v>0</v>
      </c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9.5" customHeight="1" x14ac:dyDescent="0.25">
      <c r="A170" s="72">
        <v>641</v>
      </c>
      <c r="B170" s="8" t="s">
        <v>172</v>
      </c>
      <c r="C170" s="5" t="s">
        <v>1</v>
      </c>
      <c r="D170" s="6">
        <v>10</v>
      </c>
      <c r="E170" s="7"/>
      <c r="F170" s="73">
        <f t="shared" si="9"/>
        <v>0</v>
      </c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9.5" customHeight="1" x14ac:dyDescent="0.25">
      <c r="A171" s="72">
        <v>642</v>
      </c>
      <c r="B171" s="8" t="s">
        <v>173</v>
      </c>
      <c r="C171" s="5" t="s">
        <v>1</v>
      </c>
      <c r="D171" s="6">
        <v>3</v>
      </c>
      <c r="E171" s="7"/>
      <c r="F171" s="73">
        <f t="shared" si="9"/>
        <v>0</v>
      </c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9.5" customHeight="1" x14ac:dyDescent="0.25">
      <c r="A172" s="72">
        <v>643</v>
      </c>
      <c r="B172" s="8" t="s">
        <v>251</v>
      </c>
      <c r="C172" s="5" t="s">
        <v>241</v>
      </c>
      <c r="D172" s="6">
        <v>1</v>
      </c>
      <c r="E172" s="7"/>
      <c r="F172" s="73">
        <f t="shared" ref="F172" si="10">E172*D172</f>
        <v>0</v>
      </c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ht="19.5" customHeight="1" x14ac:dyDescent="0.25">
      <c r="A173" s="72"/>
      <c r="B173" s="10" t="s">
        <v>249</v>
      </c>
      <c r="C173" s="5"/>
      <c r="D173" s="6"/>
      <c r="E173" s="7"/>
      <c r="F173" s="73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ht="19.5" customHeight="1" x14ac:dyDescent="0.25">
      <c r="A174" s="72">
        <v>644</v>
      </c>
      <c r="B174" s="8" t="s">
        <v>174</v>
      </c>
      <c r="C174" s="5" t="s">
        <v>1</v>
      </c>
      <c r="D174" s="6">
        <v>17</v>
      </c>
      <c r="E174" s="7"/>
      <c r="F174" s="73">
        <f t="shared" ref="F174" si="11">E174*D174</f>
        <v>0</v>
      </c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ht="19.5" customHeight="1" x14ac:dyDescent="0.25">
      <c r="A175" s="72">
        <v>645</v>
      </c>
      <c r="B175" s="8" t="s">
        <v>175</v>
      </c>
      <c r="C175" s="5" t="s">
        <v>1</v>
      </c>
      <c r="D175" s="6">
        <v>6</v>
      </c>
      <c r="E175" s="7"/>
      <c r="F175" s="73">
        <f t="shared" ref="F175" si="12">E175*D175</f>
        <v>0</v>
      </c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ht="19.5" customHeight="1" x14ac:dyDescent="0.25">
      <c r="A176" s="72">
        <v>646</v>
      </c>
      <c r="B176" s="8" t="s">
        <v>176</v>
      </c>
      <c r="C176" s="5" t="s">
        <v>1</v>
      </c>
      <c r="D176" s="6">
        <v>1</v>
      </c>
      <c r="E176" s="7"/>
      <c r="F176" s="73">
        <f t="shared" ref="F176" si="13">E176*D176</f>
        <v>0</v>
      </c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ht="19.5" customHeight="1" x14ac:dyDescent="0.25">
      <c r="A177" s="72">
        <v>647</v>
      </c>
      <c r="B177" s="8" t="s">
        <v>177</v>
      </c>
      <c r="C177" s="5" t="s">
        <v>1</v>
      </c>
      <c r="D177" s="6">
        <v>2</v>
      </c>
      <c r="E177" s="7"/>
      <c r="F177" s="73">
        <f t="shared" ref="F177" si="14">E177*D177</f>
        <v>0</v>
      </c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ht="19.5" customHeight="1" x14ac:dyDescent="0.25">
      <c r="A178" s="72"/>
      <c r="B178" s="10" t="s">
        <v>250</v>
      </c>
      <c r="C178" s="5"/>
      <c r="D178" s="6"/>
      <c r="E178" s="7"/>
      <c r="F178" s="73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ht="19.5" customHeight="1" x14ac:dyDescent="0.25">
      <c r="A179" s="72">
        <v>648</v>
      </c>
      <c r="B179" s="8" t="s">
        <v>259</v>
      </c>
      <c r="C179" s="5" t="s">
        <v>18</v>
      </c>
      <c r="D179" s="6">
        <v>110</v>
      </c>
      <c r="E179" s="7"/>
      <c r="F179" s="73">
        <f t="shared" ref="F179:F188" si="15">D179*E179</f>
        <v>0</v>
      </c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ht="19.5" customHeight="1" x14ac:dyDescent="0.25">
      <c r="A180" s="72">
        <v>649</v>
      </c>
      <c r="B180" s="8" t="s">
        <v>267</v>
      </c>
      <c r="C180" s="5" t="s">
        <v>1</v>
      </c>
      <c r="D180" s="6">
        <v>120</v>
      </c>
      <c r="E180" s="7"/>
      <c r="F180" s="73">
        <f t="shared" si="15"/>
        <v>0</v>
      </c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ht="19.5" customHeight="1" x14ac:dyDescent="0.25">
      <c r="A181" s="72">
        <v>650</v>
      </c>
      <c r="B181" s="8" t="s">
        <v>260</v>
      </c>
      <c r="C181" s="5" t="s">
        <v>1</v>
      </c>
      <c r="D181" s="6">
        <v>3</v>
      </c>
      <c r="E181" s="7"/>
      <c r="F181" s="73">
        <f t="shared" si="15"/>
        <v>0</v>
      </c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ht="19.5" customHeight="1" x14ac:dyDescent="0.25">
      <c r="A182" s="72">
        <v>651</v>
      </c>
      <c r="B182" s="8" t="s">
        <v>261</v>
      </c>
      <c r="C182" s="5" t="s">
        <v>1</v>
      </c>
      <c r="D182" s="6">
        <v>130</v>
      </c>
      <c r="E182" s="7"/>
      <c r="F182" s="73">
        <f t="shared" si="15"/>
        <v>0</v>
      </c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ht="19.5" customHeight="1" x14ac:dyDescent="0.25">
      <c r="A183" s="72">
        <v>652</v>
      </c>
      <c r="B183" s="8" t="s">
        <v>262</v>
      </c>
      <c r="C183" s="5" t="s">
        <v>1</v>
      </c>
      <c r="D183" s="6">
        <v>1</v>
      </c>
      <c r="E183" s="7"/>
      <c r="F183" s="73">
        <f t="shared" si="15"/>
        <v>0</v>
      </c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ht="19.5" customHeight="1" x14ac:dyDescent="0.25">
      <c r="A184" s="72">
        <v>653</v>
      </c>
      <c r="B184" s="8" t="s">
        <v>263</v>
      </c>
      <c r="C184" s="5" t="s">
        <v>1</v>
      </c>
      <c r="D184" s="6">
        <v>1</v>
      </c>
      <c r="E184" s="7"/>
      <c r="F184" s="73">
        <f t="shared" si="15"/>
        <v>0</v>
      </c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ht="19.5" customHeight="1" x14ac:dyDescent="0.25">
      <c r="A185" s="72">
        <v>654</v>
      </c>
      <c r="B185" s="8" t="s">
        <v>264</v>
      </c>
      <c r="C185" s="5" t="s">
        <v>1</v>
      </c>
      <c r="D185" s="6">
        <v>2</v>
      </c>
      <c r="E185" s="7"/>
      <c r="F185" s="73">
        <f t="shared" si="15"/>
        <v>0</v>
      </c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ht="19.5" customHeight="1" x14ac:dyDescent="0.25">
      <c r="A186" s="72">
        <v>655</v>
      </c>
      <c r="B186" s="8" t="s">
        <v>265</v>
      </c>
      <c r="C186" s="5" t="s">
        <v>70</v>
      </c>
      <c r="D186" s="6">
        <v>1</v>
      </c>
      <c r="E186" s="7"/>
      <c r="F186" s="73">
        <f t="shared" si="15"/>
        <v>0</v>
      </c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ht="19.5" customHeight="1" x14ac:dyDescent="0.25">
      <c r="A187" s="72">
        <v>656</v>
      </c>
      <c r="B187" s="8" t="s">
        <v>266</v>
      </c>
      <c r="C187" s="5" t="s">
        <v>1</v>
      </c>
      <c r="D187" s="6">
        <v>1</v>
      </c>
      <c r="E187" s="7"/>
      <c r="F187" s="73">
        <f t="shared" si="15"/>
        <v>0</v>
      </c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ht="36.75" customHeight="1" thickBot="1" x14ac:dyDescent="0.3">
      <c r="A188" s="72">
        <v>657</v>
      </c>
      <c r="B188" s="8" t="s">
        <v>272</v>
      </c>
      <c r="C188" s="5" t="s">
        <v>1</v>
      </c>
      <c r="D188" s="6">
        <v>3</v>
      </c>
      <c r="E188" s="7"/>
      <c r="F188" s="73">
        <f t="shared" si="15"/>
        <v>0</v>
      </c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ht="19.5" customHeight="1" thickBot="1" x14ac:dyDescent="0.3">
      <c r="A189" s="74"/>
      <c r="B189" s="59" t="s">
        <v>106</v>
      </c>
      <c r="C189" s="60"/>
      <c r="D189" s="61"/>
      <c r="E189" s="62"/>
      <c r="F189" s="75">
        <f>SUM(F120:F188)</f>
        <v>0</v>
      </c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9.5" customHeight="1" thickBot="1" x14ac:dyDescent="0.3">
      <c r="A190" s="53"/>
      <c r="B190" s="54" t="s">
        <v>107</v>
      </c>
      <c r="C190" s="55"/>
      <c r="D190" s="56"/>
      <c r="E190" s="57"/>
      <c r="F190" s="58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9.5" customHeight="1" x14ac:dyDescent="0.25">
      <c r="A191" s="72">
        <v>701</v>
      </c>
      <c r="B191" s="8" t="s">
        <v>152</v>
      </c>
      <c r="C191" s="15" t="s">
        <v>70</v>
      </c>
      <c r="D191" s="6">
        <v>1</v>
      </c>
      <c r="E191" s="7"/>
      <c r="F191" s="73">
        <f t="shared" ref="F191:F218" si="16">E191*D191</f>
        <v>0</v>
      </c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9.5" customHeight="1" x14ac:dyDescent="0.25">
      <c r="A192" s="72">
        <v>702</v>
      </c>
      <c r="B192" s="19" t="s">
        <v>178</v>
      </c>
      <c r="C192" s="5" t="s">
        <v>18</v>
      </c>
      <c r="D192" s="6">
        <v>50</v>
      </c>
      <c r="E192" s="7"/>
      <c r="F192" s="73">
        <f t="shared" ref="F192" si="17">E192*D192</f>
        <v>0</v>
      </c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ht="19.5" customHeight="1" x14ac:dyDescent="0.25">
      <c r="A193" s="72">
        <v>703</v>
      </c>
      <c r="B193" s="19" t="s">
        <v>179</v>
      </c>
      <c r="C193" s="5" t="s">
        <v>18</v>
      </c>
      <c r="D193" s="6">
        <v>30</v>
      </c>
      <c r="E193" s="7"/>
      <c r="F193" s="73">
        <f t="shared" ref="F193" si="18">E193*D193</f>
        <v>0</v>
      </c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ht="19.5" customHeight="1" x14ac:dyDescent="0.25">
      <c r="A194" s="72">
        <v>704</v>
      </c>
      <c r="B194" s="19" t="s">
        <v>180</v>
      </c>
      <c r="C194" s="5" t="s">
        <v>18</v>
      </c>
      <c r="D194" s="6">
        <v>30</v>
      </c>
      <c r="E194" s="7"/>
      <c r="F194" s="73">
        <f t="shared" ref="F194" si="19">E194*D194</f>
        <v>0</v>
      </c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ht="19.5" customHeight="1" x14ac:dyDescent="0.25">
      <c r="A195" s="72">
        <v>705</v>
      </c>
      <c r="B195" s="19" t="s">
        <v>181</v>
      </c>
      <c r="C195" s="5" t="s">
        <v>1</v>
      </c>
      <c r="D195" s="6">
        <v>5</v>
      </c>
      <c r="E195" s="7"/>
      <c r="F195" s="73">
        <f t="shared" ref="F195" si="20">E195*D195</f>
        <v>0</v>
      </c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ht="19.5" customHeight="1" x14ac:dyDescent="0.25">
      <c r="A196" s="72">
        <v>706</v>
      </c>
      <c r="B196" s="19" t="s">
        <v>182</v>
      </c>
      <c r="C196" s="5" t="s">
        <v>1</v>
      </c>
      <c r="D196" s="6">
        <v>6</v>
      </c>
      <c r="E196" s="7"/>
      <c r="F196" s="73">
        <f t="shared" ref="F196" si="21">E196*D196</f>
        <v>0</v>
      </c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ht="19.5" customHeight="1" x14ac:dyDescent="0.25">
      <c r="A197" s="72">
        <v>707</v>
      </c>
      <c r="B197" s="19" t="s">
        <v>183</v>
      </c>
      <c r="C197" s="5" t="s">
        <v>1</v>
      </c>
      <c r="D197" s="6">
        <v>6</v>
      </c>
      <c r="E197" s="7"/>
      <c r="F197" s="73">
        <f t="shared" ref="F197" si="22">E197*D197</f>
        <v>0</v>
      </c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ht="19.5" customHeight="1" x14ac:dyDescent="0.25">
      <c r="A198" s="72">
        <v>708</v>
      </c>
      <c r="B198" s="19" t="s">
        <v>184</v>
      </c>
      <c r="C198" s="5" t="s">
        <v>1</v>
      </c>
      <c r="D198" s="6">
        <v>12</v>
      </c>
      <c r="E198" s="7"/>
      <c r="F198" s="73">
        <f t="shared" ref="F198" si="23">E198*D198</f>
        <v>0</v>
      </c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ht="19.5" customHeight="1" x14ac:dyDescent="0.25">
      <c r="A199" s="72">
        <v>709</v>
      </c>
      <c r="B199" s="19" t="s">
        <v>252</v>
      </c>
      <c r="C199" s="5" t="s">
        <v>1</v>
      </c>
      <c r="D199" s="6">
        <v>5</v>
      </c>
      <c r="E199" s="7"/>
      <c r="F199" s="73">
        <f t="shared" ref="F199" si="24">E199*D199</f>
        <v>0</v>
      </c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ht="19.5" customHeight="1" x14ac:dyDescent="0.25">
      <c r="A200" s="78"/>
      <c r="B200" s="16" t="s">
        <v>185</v>
      </c>
      <c r="C200" s="5"/>
      <c r="D200" s="6"/>
      <c r="E200" s="7"/>
      <c r="F200" s="73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ht="19.5" customHeight="1" x14ac:dyDescent="0.25">
      <c r="A201" s="72">
        <v>710</v>
      </c>
      <c r="B201" s="19" t="s">
        <v>186</v>
      </c>
      <c r="C201" s="5" t="s">
        <v>1</v>
      </c>
      <c r="D201" s="6">
        <v>10</v>
      </c>
      <c r="E201" s="7"/>
      <c r="F201" s="73">
        <f t="shared" ref="F201" si="25">E201*D201</f>
        <v>0</v>
      </c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ht="19.5" customHeight="1" x14ac:dyDescent="0.25">
      <c r="A202" s="72"/>
      <c r="B202" s="16" t="s">
        <v>108</v>
      </c>
      <c r="C202" s="15"/>
      <c r="D202" s="6"/>
      <c r="E202" s="7"/>
      <c r="F202" s="73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ht="19.5" customHeight="1" x14ac:dyDescent="0.25">
      <c r="A203" s="72">
        <v>711</v>
      </c>
      <c r="B203" s="19" t="s">
        <v>187</v>
      </c>
      <c r="C203" s="5" t="s">
        <v>1</v>
      </c>
      <c r="D203" s="6">
        <v>16</v>
      </c>
      <c r="E203" s="7"/>
      <c r="F203" s="73">
        <f t="shared" ref="F203" si="26">E203*D203</f>
        <v>0</v>
      </c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ht="19.5" customHeight="1" x14ac:dyDescent="0.25">
      <c r="A204" s="72">
        <v>712</v>
      </c>
      <c r="B204" s="19" t="s">
        <v>188</v>
      </c>
      <c r="C204" s="5" t="s">
        <v>1</v>
      </c>
      <c r="D204" s="6">
        <v>3</v>
      </c>
      <c r="E204" s="7"/>
      <c r="F204" s="73">
        <f t="shared" ref="F204" si="27">E204*D204</f>
        <v>0</v>
      </c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ht="19.5" customHeight="1" x14ac:dyDescent="0.25">
      <c r="A205" s="72">
        <v>713</v>
      </c>
      <c r="B205" s="19" t="s">
        <v>189</v>
      </c>
      <c r="C205" s="5" t="s">
        <v>1</v>
      </c>
      <c r="D205" s="6">
        <v>16</v>
      </c>
      <c r="E205" s="7"/>
      <c r="F205" s="73">
        <f t="shared" ref="F205" si="28">E205*D205</f>
        <v>0</v>
      </c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ht="19.5" customHeight="1" x14ac:dyDescent="0.25">
      <c r="A206" s="72">
        <v>714</v>
      </c>
      <c r="B206" s="19" t="s">
        <v>190</v>
      </c>
      <c r="C206" s="5" t="s">
        <v>1</v>
      </c>
      <c r="D206" s="6">
        <v>3</v>
      </c>
      <c r="E206" s="7"/>
      <c r="F206" s="73">
        <f t="shared" ref="F206" si="29">E206*D206</f>
        <v>0</v>
      </c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ht="19.5" customHeight="1" x14ac:dyDescent="0.25">
      <c r="A207" s="72">
        <v>715</v>
      </c>
      <c r="B207" s="19" t="s">
        <v>230</v>
      </c>
      <c r="C207" s="5" t="s">
        <v>1</v>
      </c>
      <c r="D207" s="6">
        <v>2</v>
      </c>
      <c r="E207" s="7"/>
      <c r="F207" s="73">
        <f t="shared" ref="F207" si="30">E207*D207</f>
        <v>0</v>
      </c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ht="19.5" customHeight="1" x14ac:dyDescent="0.25">
      <c r="A208" s="72">
        <v>716</v>
      </c>
      <c r="B208" s="19" t="s">
        <v>253</v>
      </c>
      <c r="C208" s="5" t="s">
        <v>1</v>
      </c>
      <c r="D208" s="6">
        <v>1</v>
      </c>
      <c r="E208" s="7"/>
      <c r="F208" s="73">
        <f t="shared" ref="F208" si="31">E208*D208</f>
        <v>0</v>
      </c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ht="19.5" customHeight="1" x14ac:dyDescent="0.25">
      <c r="A209" s="72"/>
      <c r="B209" s="16" t="s">
        <v>191</v>
      </c>
      <c r="C209" s="15"/>
      <c r="D209" s="6"/>
      <c r="E209" s="7"/>
      <c r="F209" s="73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ht="19.5" customHeight="1" x14ac:dyDescent="0.25">
      <c r="A210" s="72">
        <v>717</v>
      </c>
      <c r="B210" s="19" t="s">
        <v>192</v>
      </c>
      <c r="C210" s="5" t="s">
        <v>1</v>
      </c>
      <c r="D210" s="6">
        <v>19</v>
      </c>
      <c r="E210" s="7"/>
      <c r="F210" s="73">
        <f t="shared" ref="F210" si="32">E210*D210</f>
        <v>0</v>
      </c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ht="19.5" customHeight="1" x14ac:dyDescent="0.25">
      <c r="A211" s="72">
        <v>718</v>
      </c>
      <c r="B211" s="19" t="s">
        <v>193</v>
      </c>
      <c r="C211" s="5" t="s">
        <v>1</v>
      </c>
      <c r="D211" s="6">
        <v>19</v>
      </c>
      <c r="E211" s="7"/>
      <c r="F211" s="73">
        <f t="shared" ref="F211" si="33">E211*D211</f>
        <v>0</v>
      </c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ht="19.5" customHeight="1" x14ac:dyDescent="0.25">
      <c r="A212" s="72">
        <v>719</v>
      </c>
      <c r="B212" s="19" t="s">
        <v>194</v>
      </c>
      <c r="C212" s="5" t="s">
        <v>1</v>
      </c>
      <c r="D212" s="6">
        <v>8</v>
      </c>
      <c r="E212" s="7"/>
      <c r="F212" s="73">
        <f t="shared" ref="F212" si="34">E212*D212</f>
        <v>0</v>
      </c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9.5" customHeight="1" x14ac:dyDescent="0.25">
      <c r="A213" s="72">
        <v>720</v>
      </c>
      <c r="B213" s="19" t="s">
        <v>195</v>
      </c>
      <c r="C213" s="5" t="s">
        <v>1</v>
      </c>
      <c r="D213" s="6">
        <v>13</v>
      </c>
      <c r="E213" s="7"/>
      <c r="F213" s="73">
        <f t="shared" si="16"/>
        <v>0</v>
      </c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9.5" customHeight="1" x14ac:dyDescent="0.25">
      <c r="A214" s="72"/>
      <c r="B214" s="16" t="s">
        <v>196</v>
      </c>
      <c r="C214" s="5"/>
      <c r="D214" s="6"/>
      <c r="E214" s="7"/>
      <c r="F214" s="7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9.5" customHeight="1" x14ac:dyDescent="0.25">
      <c r="A215" s="72">
        <v>721</v>
      </c>
      <c r="B215" s="19" t="s">
        <v>197</v>
      </c>
      <c r="C215" s="5" t="s">
        <v>1</v>
      </c>
      <c r="D215" s="6">
        <v>1</v>
      </c>
      <c r="E215" s="7"/>
      <c r="F215" s="73">
        <f t="shared" ref="F215" si="35">E215*D215</f>
        <v>0</v>
      </c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9.5" customHeight="1" x14ac:dyDescent="0.25">
      <c r="A216" s="72"/>
      <c r="B216" s="16" t="s">
        <v>198</v>
      </c>
      <c r="C216" s="5"/>
      <c r="D216" s="6"/>
      <c r="E216" s="7"/>
      <c r="F216" s="7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9.5" customHeight="1" x14ac:dyDescent="0.25">
      <c r="A217" s="72">
        <v>722</v>
      </c>
      <c r="B217" s="19" t="s">
        <v>199</v>
      </c>
      <c r="C217" s="5" t="s">
        <v>18</v>
      </c>
      <c r="D217" s="6">
        <v>50</v>
      </c>
      <c r="E217" s="7"/>
      <c r="F217" s="73">
        <f t="shared" ref="F217" si="36">E217*D217</f>
        <v>0</v>
      </c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9.5" customHeight="1" x14ac:dyDescent="0.25">
      <c r="A218" s="72">
        <v>723</v>
      </c>
      <c r="B218" s="19" t="s">
        <v>254</v>
      </c>
      <c r="C218" s="5" t="s">
        <v>1</v>
      </c>
      <c r="D218" s="6">
        <v>4</v>
      </c>
      <c r="E218" s="7"/>
      <c r="F218" s="73">
        <f t="shared" si="16"/>
        <v>0</v>
      </c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9.5" customHeight="1" x14ac:dyDescent="0.25">
      <c r="A219" s="72">
        <v>724</v>
      </c>
      <c r="B219" s="19" t="s">
        <v>200</v>
      </c>
      <c r="C219" s="5" t="s">
        <v>1</v>
      </c>
      <c r="D219" s="6">
        <v>12</v>
      </c>
      <c r="E219" s="7"/>
      <c r="F219" s="73">
        <f t="shared" ref="F219" si="37">E219*D219</f>
        <v>0</v>
      </c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9.5" customHeight="1" x14ac:dyDescent="0.25">
      <c r="A220" s="72">
        <v>725</v>
      </c>
      <c r="B220" s="19" t="s">
        <v>201</v>
      </c>
      <c r="C220" s="5" t="s">
        <v>1</v>
      </c>
      <c r="D220" s="6">
        <v>4</v>
      </c>
      <c r="E220" s="7"/>
      <c r="F220" s="73">
        <f t="shared" ref="F220" si="38">E220*D220</f>
        <v>0</v>
      </c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9.5" customHeight="1" thickBot="1" x14ac:dyDescent="0.3">
      <c r="A221" s="72">
        <v>726</v>
      </c>
      <c r="B221" s="19" t="s">
        <v>202</v>
      </c>
      <c r="C221" s="5" t="s">
        <v>1</v>
      </c>
      <c r="D221" s="6">
        <v>3</v>
      </c>
      <c r="E221" s="7"/>
      <c r="F221" s="73">
        <f t="shared" ref="F221" si="39">E221*D221</f>
        <v>0</v>
      </c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9.5" customHeight="1" thickBot="1" x14ac:dyDescent="0.3">
      <c r="A222" s="74"/>
      <c r="B222" s="59" t="s">
        <v>109</v>
      </c>
      <c r="C222" s="60"/>
      <c r="D222" s="61"/>
      <c r="E222" s="62"/>
      <c r="F222" s="75">
        <f>SUM(F190:F221)</f>
        <v>0</v>
      </c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9.5" customHeight="1" thickBot="1" x14ac:dyDescent="0.3">
      <c r="A223" s="53"/>
      <c r="B223" s="54" t="s">
        <v>203</v>
      </c>
      <c r="C223" s="55"/>
      <c r="D223" s="56"/>
      <c r="E223" s="57"/>
      <c r="F223" s="58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9.5" customHeight="1" x14ac:dyDescent="0.25">
      <c r="A224" s="72"/>
      <c r="B224" s="10" t="s">
        <v>204</v>
      </c>
      <c r="C224" s="5"/>
      <c r="D224" s="6"/>
      <c r="E224" s="7"/>
      <c r="F224" s="7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9.5" customHeight="1" x14ac:dyDescent="0.25">
      <c r="A225" s="72">
        <v>801</v>
      </c>
      <c r="B225" s="20" t="s">
        <v>255</v>
      </c>
      <c r="C225" s="15" t="s">
        <v>1</v>
      </c>
      <c r="D225" s="6">
        <v>24</v>
      </c>
      <c r="E225" s="7"/>
      <c r="F225" s="73">
        <f>E225*D225</f>
        <v>0</v>
      </c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9.5" customHeight="1" x14ac:dyDescent="0.25">
      <c r="A226" s="72">
        <v>802</v>
      </c>
      <c r="B226" s="8" t="s">
        <v>256</v>
      </c>
      <c r="C226" s="15" t="s">
        <v>1</v>
      </c>
      <c r="D226" s="6">
        <v>3</v>
      </c>
      <c r="E226" s="7"/>
      <c r="F226" s="73">
        <f>E226*D226</f>
        <v>0</v>
      </c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9.5" customHeight="1" x14ac:dyDescent="0.25">
      <c r="A227" s="72">
        <v>803</v>
      </c>
      <c r="B227" s="20" t="s">
        <v>257</v>
      </c>
      <c r="C227" s="15" t="s">
        <v>1</v>
      </c>
      <c r="D227" s="6">
        <v>2</v>
      </c>
      <c r="E227" s="7"/>
      <c r="F227" s="73">
        <f>E227*D227</f>
        <v>0</v>
      </c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9.5" customHeight="1" x14ac:dyDescent="0.25">
      <c r="A228" s="72"/>
      <c r="B228" s="10" t="s">
        <v>205</v>
      </c>
      <c r="C228" s="5"/>
      <c r="D228" s="6"/>
      <c r="E228" s="7"/>
      <c r="F228" s="7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9.5" customHeight="1" x14ac:dyDescent="0.25">
      <c r="A229" s="72">
        <v>804</v>
      </c>
      <c r="B229" s="19" t="s">
        <v>206</v>
      </c>
      <c r="C229" s="5" t="s">
        <v>39</v>
      </c>
      <c r="D229" s="6">
        <v>50</v>
      </c>
      <c r="E229" s="7"/>
      <c r="F229" s="73">
        <f t="shared" ref="F229:F237" si="40">E229*D229</f>
        <v>0</v>
      </c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9.5" customHeight="1" x14ac:dyDescent="0.25">
      <c r="A230" s="72">
        <v>805</v>
      </c>
      <c r="B230" s="19" t="s">
        <v>207</v>
      </c>
      <c r="C230" s="5" t="s">
        <v>39</v>
      </c>
      <c r="D230" s="6">
        <v>20</v>
      </c>
      <c r="E230" s="7"/>
      <c r="F230" s="73">
        <f t="shared" si="40"/>
        <v>0</v>
      </c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9.5" customHeight="1" x14ac:dyDescent="0.25">
      <c r="A231" s="72">
        <v>806</v>
      </c>
      <c r="B231" s="19" t="s">
        <v>208</v>
      </c>
      <c r="C231" s="5" t="s">
        <v>39</v>
      </c>
      <c r="D231" s="6">
        <v>20</v>
      </c>
      <c r="E231" s="7"/>
      <c r="F231" s="73">
        <f t="shared" si="40"/>
        <v>0</v>
      </c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9.5" customHeight="1" x14ac:dyDescent="0.25">
      <c r="A232" s="72">
        <v>807</v>
      </c>
      <c r="B232" s="19" t="s">
        <v>209</v>
      </c>
      <c r="C232" s="5" t="s">
        <v>39</v>
      </c>
      <c r="D232" s="6">
        <v>30</v>
      </c>
      <c r="E232" s="7"/>
      <c r="F232" s="73">
        <f t="shared" si="40"/>
        <v>0</v>
      </c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9.5" customHeight="1" x14ac:dyDescent="0.25">
      <c r="A233" s="72">
        <v>808</v>
      </c>
      <c r="B233" s="19" t="s">
        <v>210</v>
      </c>
      <c r="C233" s="5" t="s">
        <v>39</v>
      </c>
      <c r="D233" s="6">
        <v>30</v>
      </c>
      <c r="E233" s="7"/>
      <c r="F233" s="73">
        <f t="shared" si="40"/>
        <v>0</v>
      </c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9.5" customHeight="1" x14ac:dyDescent="0.25">
      <c r="A234" s="72">
        <v>809</v>
      </c>
      <c r="B234" s="19" t="s">
        <v>211</v>
      </c>
      <c r="C234" s="15" t="s">
        <v>1</v>
      </c>
      <c r="D234" s="6">
        <v>8</v>
      </c>
      <c r="E234" s="7"/>
      <c r="F234" s="73">
        <f t="shared" si="40"/>
        <v>0</v>
      </c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9.5" customHeight="1" x14ac:dyDescent="0.25">
      <c r="A235" s="72">
        <v>810</v>
      </c>
      <c r="B235" s="19" t="s">
        <v>212</v>
      </c>
      <c r="C235" s="15" t="s">
        <v>1</v>
      </c>
      <c r="D235" s="6">
        <v>3</v>
      </c>
      <c r="E235" s="7"/>
      <c r="F235" s="73">
        <f t="shared" si="40"/>
        <v>0</v>
      </c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9.5" customHeight="1" x14ac:dyDescent="0.25">
      <c r="A236" s="72">
        <v>811</v>
      </c>
      <c r="B236" s="19" t="s">
        <v>213</v>
      </c>
      <c r="C236" s="15" t="s">
        <v>1</v>
      </c>
      <c r="D236" s="6">
        <v>1</v>
      </c>
      <c r="E236" s="7"/>
      <c r="F236" s="73">
        <f t="shared" si="40"/>
        <v>0</v>
      </c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9.5" customHeight="1" thickBot="1" x14ac:dyDescent="0.3">
      <c r="A237" s="72">
        <v>812</v>
      </c>
      <c r="B237" s="19" t="s">
        <v>214</v>
      </c>
      <c r="C237" s="15" t="s">
        <v>1</v>
      </c>
      <c r="D237" s="6">
        <v>1</v>
      </c>
      <c r="E237" s="7"/>
      <c r="F237" s="73">
        <f t="shared" si="40"/>
        <v>0</v>
      </c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9.5" customHeight="1" thickBot="1" x14ac:dyDescent="0.3">
      <c r="A238" s="74"/>
      <c r="B238" s="59" t="s">
        <v>110</v>
      </c>
      <c r="C238" s="60"/>
      <c r="D238" s="61"/>
      <c r="E238" s="62"/>
      <c r="F238" s="75">
        <f>SUM(F223:F237)</f>
        <v>0</v>
      </c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9.5" customHeight="1" thickBot="1" x14ac:dyDescent="0.3">
      <c r="A239" s="53"/>
      <c r="B239" s="54" t="s">
        <v>111</v>
      </c>
      <c r="C239" s="55"/>
      <c r="D239" s="56"/>
      <c r="E239" s="57"/>
      <c r="F239" s="58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9.5" customHeight="1" thickBot="1" x14ac:dyDescent="0.3">
      <c r="A240" s="72">
        <v>901</v>
      </c>
      <c r="B240" s="21" t="s">
        <v>244</v>
      </c>
      <c r="C240" s="15" t="s">
        <v>104</v>
      </c>
      <c r="D240" s="6">
        <v>1</v>
      </c>
      <c r="E240" s="7"/>
      <c r="F240" s="73">
        <f>E240*D240</f>
        <v>0</v>
      </c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9.5" customHeight="1" thickBot="1" x14ac:dyDescent="0.3">
      <c r="A241" s="74"/>
      <c r="B241" s="59" t="s">
        <v>112</v>
      </c>
      <c r="C241" s="60"/>
      <c r="D241" s="61"/>
      <c r="E241" s="62"/>
      <c r="F241" s="75">
        <f>SUM(F240:F240)</f>
        <v>0</v>
      </c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9.5" customHeight="1" thickBot="1" x14ac:dyDescent="0.3">
      <c r="A242" s="53"/>
      <c r="B242" s="54" t="s">
        <v>130</v>
      </c>
      <c r="C242" s="55"/>
      <c r="D242" s="56"/>
      <c r="E242" s="57"/>
      <c r="F242" s="58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9.5" customHeight="1" x14ac:dyDescent="0.25">
      <c r="A243" s="72">
        <v>1000</v>
      </c>
      <c r="B243" s="8" t="s">
        <v>113</v>
      </c>
      <c r="C243" s="12" t="s">
        <v>7</v>
      </c>
      <c r="D243" s="6">
        <v>1070</v>
      </c>
      <c r="E243" s="7"/>
      <c r="F243" s="73">
        <f>E243*D243</f>
        <v>0</v>
      </c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9.5" customHeight="1" x14ac:dyDescent="0.25">
      <c r="A244" s="72">
        <v>1001</v>
      </c>
      <c r="B244" s="8" t="s">
        <v>258</v>
      </c>
      <c r="C244" s="12" t="s">
        <v>7</v>
      </c>
      <c r="D244" s="6">
        <v>5420</v>
      </c>
      <c r="E244" s="7"/>
      <c r="F244" s="73">
        <f>E244*D244</f>
        <v>0</v>
      </c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9.5" customHeight="1" x14ac:dyDescent="0.25">
      <c r="A245" s="72">
        <v>1002</v>
      </c>
      <c r="B245" s="8" t="s">
        <v>114</v>
      </c>
      <c r="C245" s="12" t="s">
        <v>7</v>
      </c>
      <c r="D245" s="6">
        <v>200</v>
      </c>
      <c r="E245" s="7"/>
      <c r="F245" s="73">
        <f>E245*D245</f>
        <v>0</v>
      </c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9.5" customHeight="1" x14ac:dyDescent="0.25">
      <c r="A246" s="72">
        <v>1003</v>
      </c>
      <c r="B246" s="8" t="s">
        <v>115</v>
      </c>
      <c r="C246" s="12" t="s">
        <v>7</v>
      </c>
      <c r="D246" s="6">
        <v>600</v>
      </c>
      <c r="E246" s="7"/>
      <c r="F246" s="73">
        <f>E246*D246</f>
        <v>0</v>
      </c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9.5" customHeight="1" thickBot="1" x14ac:dyDescent="0.3">
      <c r="A247" s="72">
        <v>1004</v>
      </c>
      <c r="B247" s="8" t="s">
        <v>273</v>
      </c>
      <c r="C247" s="12" t="s">
        <v>7</v>
      </c>
      <c r="D247" s="6">
        <v>430</v>
      </c>
      <c r="E247" s="7"/>
      <c r="F247" s="73">
        <f>E247*D247</f>
        <v>0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9.5" customHeight="1" thickBot="1" x14ac:dyDescent="0.3">
      <c r="A248" s="74"/>
      <c r="B248" s="59" t="s">
        <v>129</v>
      </c>
      <c r="C248" s="60"/>
      <c r="D248" s="61"/>
      <c r="E248" s="62"/>
      <c r="F248" s="75">
        <f>SUM(F243:F247)</f>
        <v>0</v>
      </c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9.5" customHeight="1" thickBot="1" x14ac:dyDescent="0.3">
      <c r="A249" s="53"/>
      <c r="B249" s="54" t="s">
        <v>116</v>
      </c>
      <c r="C249" s="55"/>
      <c r="D249" s="56"/>
      <c r="E249" s="57"/>
      <c r="F249" s="58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9.5" customHeight="1" x14ac:dyDescent="0.25">
      <c r="A250" s="72"/>
      <c r="B250" s="22" t="s">
        <v>117</v>
      </c>
      <c r="C250" s="5"/>
      <c r="D250" s="6"/>
      <c r="E250" s="7"/>
      <c r="F250" s="7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9.5" customHeight="1" x14ac:dyDescent="0.25">
      <c r="A251" s="79">
        <v>1110</v>
      </c>
      <c r="B251" s="8" t="s">
        <v>245</v>
      </c>
      <c r="C251" s="5" t="s">
        <v>7</v>
      </c>
      <c r="D251" s="6">
        <v>300</v>
      </c>
      <c r="E251" s="7"/>
      <c r="F251" s="73">
        <f>E251*D251</f>
        <v>0</v>
      </c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9.5" customHeight="1" thickBot="1" x14ac:dyDescent="0.3">
      <c r="A252" s="79">
        <f>A251+1</f>
        <v>1111</v>
      </c>
      <c r="B252" s="8" t="s">
        <v>231</v>
      </c>
      <c r="C252" s="5" t="s">
        <v>7</v>
      </c>
      <c r="D252" s="6">
        <v>300</v>
      </c>
      <c r="E252" s="7"/>
      <c r="F252" s="73">
        <f>E252*D252</f>
        <v>0</v>
      </c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9.5" customHeight="1" thickBot="1" x14ac:dyDescent="0.3">
      <c r="A253" s="80"/>
      <c r="B253" s="81" t="s">
        <v>118</v>
      </c>
      <c r="C253" s="82"/>
      <c r="D253" s="83"/>
      <c r="E253" s="84"/>
      <c r="F253" s="85">
        <f>SUM(F250:F252)</f>
        <v>0</v>
      </c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23.25" customHeight="1" thickBot="1" x14ac:dyDescent="0.3">
      <c r="A254" s="23"/>
      <c r="B254" s="24"/>
      <c r="C254" s="25"/>
      <c r="D254" s="26"/>
      <c r="E254" s="27"/>
      <c r="F254" s="28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21" customHeight="1" x14ac:dyDescent="0.25">
      <c r="A255" s="23"/>
      <c r="B255" s="29" t="s">
        <v>42</v>
      </c>
      <c r="C255" s="30"/>
      <c r="D255" s="31"/>
      <c r="E255" s="32"/>
      <c r="F255" s="33">
        <f>F63</f>
        <v>0</v>
      </c>
      <c r="G255" s="1"/>
      <c r="H255" s="1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21" customHeight="1" x14ac:dyDescent="0.25">
      <c r="A256" s="23"/>
      <c r="B256" s="34" t="s">
        <v>60</v>
      </c>
      <c r="C256" s="35"/>
      <c r="D256" s="36"/>
      <c r="E256" s="37"/>
      <c r="F256" s="38">
        <f>F82</f>
        <v>0</v>
      </c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21" customHeight="1" x14ac:dyDescent="0.25">
      <c r="A257" s="23"/>
      <c r="B257" s="34" t="s">
        <v>64</v>
      </c>
      <c r="C257" s="35"/>
      <c r="D257" s="36"/>
      <c r="E257" s="37"/>
      <c r="F257" s="38">
        <f>F87</f>
        <v>0</v>
      </c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21" customHeight="1" x14ac:dyDescent="0.25">
      <c r="A258" s="23"/>
      <c r="B258" s="34" t="s">
        <v>119</v>
      </c>
      <c r="C258" s="35"/>
      <c r="D258" s="36"/>
      <c r="E258" s="37"/>
      <c r="F258" s="38">
        <f>F100</f>
        <v>0</v>
      </c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21" customHeight="1" x14ac:dyDescent="0.25">
      <c r="A259" s="23"/>
      <c r="B259" s="34" t="s">
        <v>80</v>
      </c>
      <c r="C259" s="35"/>
      <c r="D259" s="36"/>
      <c r="E259" s="37"/>
      <c r="F259" s="38">
        <f>F119</f>
        <v>0</v>
      </c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21" customHeight="1" x14ac:dyDescent="0.25">
      <c r="A260" s="23"/>
      <c r="B260" s="34" t="s">
        <v>106</v>
      </c>
      <c r="C260" s="35"/>
      <c r="D260" s="36"/>
      <c r="E260" s="37"/>
      <c r="F260" s="38">
        <f>F189</f>
        <v>0</v>
      </c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21" customHeight="1" x14ac:dyDescent="0.25">
      <c r="A261" s="23"/>
      <c r="B261" s="34" t="s">
        <v>120</v>
      </c>
      <c r="C261" s="35"/>
      <c r="D261" s="36"/>
      <c r="E261" s="37"/>
      <c r="F261" s="38">
        <f>F222</f>
        <v>0</v>
      </c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21" customHeight="1" x14ac:dyDescent="0.25">
      <c r="A262" s="23"/>
      <c r="B262" s="34" t="s">
        <v>110</v>
      </c>
      <c r="C262" s="35"/>
      <c r="D262" s="36"/>
      <c r="E262" s="37"/>
      <c r="F262" s="38">
        <f>F238</f>
        <v>0</v>
      </c>
      <c r="G262" s="1"/>
      <c r="H262" s="1"/>
      <c r="I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21" customHeight="1" x14ac:dyDescent="0.25">
      <c r="A263" s="23"/>
      <c r="B263" s="34" t="s">
        <v>121</v>
      </c>
      <c r="C263" s="35"/>
      <c r="D263" s="36"/>
      <c r="E263" s="37"/>
      <c r="F263" s="38">
        <f>F241</f>
        <v>0</v>
      </c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21" customHeight="1" x14ac:dyDescent="0.25">
      <c r="A264" s="23"/>
      <c r="B264" s="34" t="s">
        <v>129</v>
      </c>
      <c r="C264" s="35"/>
      <c r="D264" s="36"/>
      <c r="E264" s="37"/>
      <c r="F264" s="38">
        <f>F248</f>
        <v>0</v>
      </c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21" customHeight="1" thickBot="1" x14ac:dyDescent="0.3">
      <c r="A265" s="23"/>
      <c r="B265" s="39" t="s">
        <v>122</v>
      </c>
      <c r="C265" s="40"/>
      <c r="D265" s="41"/>
      <c r="E265" s="42"/>
      <c r="F265" s="43">
        <f>F253</f>
        <v>0</v>
      </c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6.5" thickBot="1" x14ac:dyDescent="0.3">
      <c r="A266" s="23"/>
      <c r="B266" s="24"/>
      <c r="C266" s="25"/>
      <c r="D266" s="26"/>
      <c r="E266" s="27"/>
      <c r="F266" s="28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27" customHeight="1" thickBot="1" x14ac:dyDescent="0.3">
      <c r="A267" s="23"/>
      <c r="B267" s="99" t="s">
        <v>269</v>
      </c>
      <c r="C267" s="100"/>
      <c r="D267" s="100"/>
      <c r="E267" s="101"/>
      <c r="F267" s="63">
        <f>SUM(F255:F265)</f>
        <v>0</v>
      </c>
      <c r="G267" s="1"/>
      <c r="H267" s="44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27" customHeight="1" thickBot="1" x14ac:dyDescent="0.3">
      <c r="A268" s="23"/>
      <c r="B268" s="99" t="s">
        <v>270</v>
      </c>
      <c r="C268" s="100"/>
      <c r="D268" s="100"/>
      <c r="E268" s="101"/>
      <c r="F268" s="63">
        <f>F267*0.2</f>
        <v>0</v>
      </c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27" customHeight="1" thickBot="1" x14ac:dyDescent="0.3">
      <c r="A269" s="23"/>
      <c r="B269" s="99" t="s">
        <v>271</v>
      </c>
      <c r="C269" s="100"/>
      <c r="D269" s="100"/>
      <c r="E269" s="101"/>
      <c r="F269" s="63">
        <f>F268+F267</f>
        <v>0</v>
      </c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x14ac:dyDescent="0.25">
      <c r="A270" s="23"/>
      <c r="B270" s="45"/>
      <c r="C270" s="1"/>
      <c r="D270" s="26"/>
      <c r="E270" s="27"/>
      <c r="F270" s="46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6.5" customHeight="1" x14ac:dyDescent="0.25">
      <c r="A271" s="23"/>
      <c r="B271" s="45"/>
      <c r="C271" s="1"/>
      <c r="D271" s="26"/>
      <c r="E271" s="27"/>
      <c r="F271" s="46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25.5" customHeight="1" x14ac:dyDescent="0.25">
      <c r="A272" s="95"/>
      <c r="B272" s="96"/>
      <c r="C272" s="96"/>
      <c r="D272" s="96"/>
      <c r="E272" s="96"/>
      <c r="F272" s="97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6.5" customHeight="1" x14ac:dyDescent="0.25">
      <c r="A273" s="23"/>
      <c r="B273" s="98"/>
      <c r="C273" s="96"/>
      <c r="D273" s="96"/>
      <c r="E273" s="96"/>
      <c r="F273" s="97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6.5" customHeight="1" x14ac:dyDescent="0.25">
      <c r="A274" s="23"/>
      <c r="B274" s="47"/>
      <c r="C274" s="1"/>
      <c r="D274" s="26"/>
      <c r="E274" s="27"/>
      <c r="F274" s="46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6.5" customHeight="1" x14ac:dyDescent="0.25">
      <c r="A275" s="23"/>
      <c r="B275" s="45"/>
      <c r="C275" s="1"/>
      <c r="D275" s="26"/>
      <c r="E275" s="27"/>
      <c r="F275" s="46"/>
      <c r="G275" s="1"/>
      <c r="H275" s="1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</sheetData>
  <mergeCells count="8">
    <mergeCell ref="A1:F1"/>
    <mergeCell ref="A2:F2"/>
    <mergeCell ref="A3:F3"/>
    <mergeCell ref="A272:F272"/>
    <mergeCell ref="B273:F273"/>
    <mergeCell ref="B267:E267"/>
    <mergeCell ref="B268:E268"/>
    <mergeCell ref="B269:E269"/>
  </mergeCells>
  <pageMargins left="0.70866141732283472" right="0.70866141732283472" top="0.74803149606299213" bottom="0.74803149606299213" header="0" footer="0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ESTIMATION 1</vt:lpstr>
      <vt:lpstr>'ESTIMATION 1'!Impression_des_titres</vt:lpstr>
      <vt:lpstr>'ESTIMATION 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Asmae Laaouane</dc:creator>
  <cp:lastModifiedBy>admin</cp:lastModifiedBy>
  <cp:lastPrinted>2024-11-12T13:53:52Z</cp:lastPrinted>
  <dcterms:created xsi:type="dcterms:W3CDTF">2019-07-08T15:07:04Z</dcterms:created>
  <dcterms:modified xsi:type="dcterms:W3CDTF">2024-11-20T14:58:55Z</dcterms:modified>
</cp:coreProperties>
</file>